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670" activeTab="0"/>
  </bookViews>
  <sheets>
    <sheet name="після 24.09.2019" sheetId="1" r:id="rId1"/>
    <sheet name="Лист2" sheetId="2" r:id="rId2"/>
    <sheet name="Лист3" sheetId="3" r:id="rId3"/>
  </sheets>
  <externalReferences>
    <externalReference r:id="rId6"/>
  </externalReferences>
  <definedNames>
    <definedName name="_Hlk63072685" localSheetId="0">'після 24.09.2019'!$B$250</definedName>
    <definedName name="_xlnm.Print_Area" localSheetId="0">'після 24.09.2019'!$A$1:$P$312</definedName>
  </definedNames>
  <calcPr fullCalcOnLoad="1"/>
</workbook>
</file>

<file path=xl/sharedStrings.xml><?xml version="1.0" encoding="utf-8"?>
<sst xmlns="http://schemas.openxmlformats.org/spreadsheetml/2006/main" count="936" uniqueCount="177">
  <si>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</si>
  <si>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</si>
  <si>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</si>
  <si>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</si>
  <si>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</si>
  <si>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</si>
  <si>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</si>
  <si>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</si>
  <si>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</si>
  <si>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</si>
  <si>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</si>
  <si>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</si>
  <si>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</si>
  <si>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</si>
  <si>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</si>
  <si>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</si>
  <si>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</si>
  <si>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</si>
  <si>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</si>
  <si>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</si>
  <si>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</si>
  <si>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</si>
  <si>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</si>
  <si>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</si>
  <si>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</si>
  <si>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</si>
  <si>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</si>
  <si>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</si>
  <si>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</si>
  <si>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</si>
  <si>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</si>
  <si>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</si>
  <si>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</si>
  <si>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</si>
  <si>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</si>
  <si>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</si>
  <si>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</si>
  <si>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</si>
  <si>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</si>
  <si>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</si>
  <si>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</si>
  <si>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</si>
  <si>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</si>
  <si>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</si>
  <si>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</si>
  <si>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</si>
  <si>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</si>
  <si>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</si>
  <si>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</si>
  <si>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</si>
  <si>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</si>
  <si>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</si>
  <si>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</si>
  <si>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</si>
  <si>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</si>
  <si>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</si>
  <si>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</si>
  <si>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</si>
  <si>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</si>
  <si>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</si>
  <si>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</si>
  <si>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</si>
  <si>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</si>
  <si>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</si>
  <si>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</si>
  <si>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</si>
  <si>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</si>
  <si>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</si>
  <si>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</si>
  <si>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</si>
  <si>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</si>
  <si>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</si>
  <si>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</si>
  <si>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</si>
  <si>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</si>
  <si>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</si>
  <si>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</si>
  <si>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</si>
  <si>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</si>
  <si>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</si>
  <si>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</si>
  <si>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</si>
  <si>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</si>
  <si>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</si>
  <si>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</si>
  <si>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</si>
  <si>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</si>
  <si>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</si>
  <si>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</si>
  <si>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</si>
  <si>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</si>
  <si>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</si>
  <si>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Управління благоустрою та житлово-комунального господарства виконкому Саксаганської районної у місті ради</t>
  </si>
  <si>
    <t xml:space="preserve">3) підстави реалізації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</si>
  <si>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</si>
  <si>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</si>
  <si>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</si>
  <si>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</si>
  <si>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</si>
  <si>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</t>
  </si>
  <si>
    <t>шт.</t>
  </si>
  <si>
    <t>грн.</t>
  </si>
  <si>
    <t>грн./шт.</t>
  </si>
  <si>
    <t>звіт</t>
  </si>
  <si>
    <t>розрахунково</t>
  </si>
  <si>
    <t>- Рішення Саксаганської районної у місті ради  від  24. 12. 2019 № 364 "Про затвердження Програми з благоустрою території Саксаганського району на 2020 – 2022 роки"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</si>
  <si>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</si>
  <si>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</si>
  <si>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 xml:space="preserve"> - Закон України «Про Державний бюджет України на 2022 рік»;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</si>
  <si>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</si>
  <si>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</si>
  <si>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</si>
  <si>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</si>
  <si>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</si>
  <si>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2023 рік (прогноз)</t>
  </si>
  <si>
    <t>2024 рік (прогноз)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</si>
  <si>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</si>
  <si>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2020- 2022 роках:</t>
  </si>
  <si>
    <t>3) видатки за кодами Економічної класифікації видатків бюджету у 2023- 2024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</si>
  <si>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</si>
  <si>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</si>
  <si>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2023- 2024 роках:</t>
  </si>
  <si>
    <t>1) результативні показники бюджетної програми у 2020- 2022 роках:</t>
  </si>
  <si>
    <t>2) результативні показники бюджетної програми у 2023- 2024 роках: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</si>
  <si>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</si>
  <si>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</si>
  <si>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</si>
  <si>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2022 - 2024. Аналіз результатів використання коштів загального фонду бюджету у 2020 році та очікуваних показників 2021 року свідчить про позитивну динаміку освоєння бюджетних коштів  та виконання затверджених завдань бюджетних програм вказаних періодів. В свою чергу об'єкти (елементи) благоустрою Саксаганського району потребують постійних заходів з їх  належного утримання, в тому числі планування  відповідних видатків у 2022-2024 роках.</t>
  </si>
  <si>
    <t>14. Бюджетні зобов'язання у 2020 - 2021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</si>
  <si>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</si>
  <si>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</si>
  <si>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2021 рік</t>
  </si>
  <si>
    <t>2022 рік</t>
  </si>
  <si>
    <t>3) дебіторська заборгованість у 2020 - 2021 роках: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</si>
  <si>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</si>
  <si>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</si>
  <si>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Дебіторська заборгованість на 01.01.2020</t>
  </si>
  <si>
    <t>Дебіторська заборгованість на 01.01.2021</t>
  </si>
  <si>
    <t>Очікувана дебіторська заборгованість на 01.01.2022</t>
  </si>
  <si>
    <t>Андрій Толкачов</t>
  </si>
  <si>
    <t>Ірина Ілляшик</t>
  </si>
  <si>
    <t>2021 рік (план)</t>
  </si>
  <si>
    <t>2023 рік</t>
  </si>
  <si>
    <t>2024 рік</t>
  </si>
  <si>
    <t>2. Управління благоустрою та житлово-комунального господарства виконкому Саксаганської районної у місті ради</t>
  </si>
  <si>
    <t>(найменування відповідального виконавця)</t>
  </si>
  <si>
    <t>Капітальне будівництво (придбання) інших об’єктів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</si>
  <si>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</si>
  <si>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Кошти, що передаються із загального фонду бюджету до бюджету розвитку (спеціального фонду)</t>
  </si>
  <si>
    <t xml:space="preserve">1) мета бюджетної програми, строки її реалізації: </t>
  </si>
  <si>
    <t xml:space="preserve">2) завдання бюджетної програми: </t>
  </si>
  <si>
    <t xml:space="preserve"> - Житловий кодекс Української РСР;</t>
  </si>
  <si>
    <t xml:space="preserve">Оформлення та інвентарізація справ на нерухоме майно, визнане відумерлою спадщиною </t>
  </si>
  <si>
    <t>Оформлення довідок про зареєстровані права на об'єкти нерухомого майна</t>
  </si>
  <si>
    <t>Інші видатки</t>
  </si>
  <si>
    <t>Оплата послуг (крім комунальних)</t>
  </si>
  <si>
    <t>Судові збори</t>
  </si>
  <si>
    <t>Про погодження внесення змін до Програми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 житловими приміщеннями, що належать до комунальної власності міста, розташованих на території Саксаганського району, на 2021-2023 роки</t>
  </si>
  <si>
    <t xml:space="preserve"> Рішенням Саксаганської районноїу місті ради від 23.12.2020  № 24</t>
  </si>
  <si>
    <t>Обсяг видатків на оформлення та інвентарізацію справ на нерухому майно, визнане відумерлою спадщиною</t>
  </si>
  <si>
    <t xml:space="preserve">Кількість житлових преміщень що потребують інветарізації </t>
  </si>
  <si>
    <t>Витрати на 1 житлове приміщення</t>
  </si>
  <si>
    <t>Відсоток виконання заходів програми</t>
  </si>
  <si>
    <t xml:space="preserve">Обсяг видатків на судовий збір за подання до суду, в межах делегованих повноважень </t>
  </si>
  <si>
    <t>Кількість справ, за які необхідно сплатити судовий збір</t>
  </si>
  <si>
    <t>Витрати на 1 спарву</t>
  </si>
  <si>
    <t>Кількість довідок</t>
  </si>
  <si>
    <t>Витрати на 1 довідку</t>
  </si>
  <si>
    <t>Інша діяльність у сфері житлово-комунального господарства</t>
  </si>
  <si>
    <t>0640</t>
  </si>
  <si>
    <t xml:space="preserve"> - Закон України «Про судовий збір»;</t>
  </si>
  <si>
    <t xml:space="preserve"> - Закон України «Про державну реєстрацію речових прав на нерухоме майно та їх обтяжень»;</t>
  </si>
  <si>
    <t xml:space="preserve">Здійснення фінансування послуг з виготовлення технічної документації на житлові приміщення (квартири у багатоквартирних будинках, кімнати у гуртожитках, що належать до комунальної власності міста), державної реєстрації права власності на таке житло для забезпечення житлових прав мешканців району, а також фінансування судового збору за поданням до суду, в межах делегованих повноважень, позовної заяви та іншої заяви, передбаченої процесуальним законодавство, за подання до суду апеляційної і касаційної скарг на судові рішення, заяви про перегляд судового рішення у зв’язку з нововиявленими обставинами, у разі ухвалення судового рішення, передбаченого законодавством, стосовно визнання особи такою, що втратила право користування жилим приміщенням та виселення з жилого приміщення. </t>
  </si>
  <si>
    <t>- Рішення Криворізької міської ради від 26.09.2018 № 3039 " Про затвердження Регламенту проведення процедур виявлення, взяття на облік, передачі, використання безхазяйного майна та                        відумерлого нерухомого майна у м. Кривому Розі"</t>
  </si>
  <si>
    <t>04578606000</t>
  </si>
  <si>
    <t>2.Судовий збір за подання до суду, в межах делегованих повноважень.</t>
  </si>
  <si>
    <t>1.Оформлення та інвентаризація справ на нерухоме майно, визнане відумерлою спадщиною.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</si>
</sst>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_₴_-;\-* #,##0.00\ _₴_-;_-* &quot;-&quot;??\ _₴_-;_-@_-"/>
    <numFmt numFmtId="185" formatCode="_-* #,##0\ _₴_-;\-* #,##0\ _₴_-;_-* &quot;-&quot;\ _₴_-;_-@_-"/>
    <numFmt numFmtId="186" formatCode="0.0"/>
    <numFmt numFmtId="187" formatCode="0.000"/>
    <numFmt numFmtId="188" formatCode="#,##0.0"/>
    <numFmt numFmtId="189" formatCode="_-* #,##0.0\ _₴_-;\-* #,##0.0\ _₴_-;_-* &quot;-&quot;??\ _₴_-;_-@_-"/>
    <numFmt numFmtId="190" formatCode="_-* #,##0\ _₴_-;\-* #,##0\ _₴_-;_-* &quot;-&quot;??\ 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86" fontId="43" fillId="33" borderId="10" xfId="0" applyNumberFormat="1" applyFont="1" applyFill="1" applyBorder="1" applyAlignment="1">
      <alignment horizontal="center" vertical="center" wrapText="1"/>
    </xf>
    <xf numFmtId="185" fontId="43" fillId="33" borderId="10" xfId="58" applyNumberFormat="1" applyFont="1" applyFill="1" applyBorder="1" applyAlignment="1">
      <alignment horizontal="center" vertical="center"/>
    </xf>
    <xf numFmtId="185" fontId="43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33" borderId="10" xfId="0" applyNumberFormat="1" applyFont="1" applyFill="1" applyBorder="1" applyAlignment="1">
      <alignment vertical="center" wrapText="1"/>
    </xf>
    <xf numFmtId="19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3" fontId="51" fillId="33" borderId="10" xfId="0" applyNumberFormat="1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0" fontId="43" fillId="0" borderId="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3" fontId="43" fillId="0" borderId="0" xfId="0" applyNumberFormat="1" applyFont="1" applyFill="1" applyBorder="1" applyAlignment="1">
      <alignment horizontal="center" vertical="center" wrapText="1"/>
    </xf>
    <xf numFmtId="185" fontId="43" fillId="0" borderId="0" xfId="58" applyNumberFormat="1" applyFont="1" applyFill="1" applyBorder="1" applyAlignment="1">
      <alignment horizontal="center" vertical="center"/>
    </xf>
    <xf numFmtId="186" fontId="43" fillId="0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171" fontId="43" fillId="0" borderId="0" xfId="58" applyFont="1" applyAlignment="1">
      <alignment vertical="top" wrapText="1"/>
    </xf>
    <xf numFmtId="0" fontId="5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49" fontId="53" fillId="0" borderId="0" xfId="0" applyNumberFormat="1" applyFont="1" applyAlignment="1">
      <alignment horizontal="left" vertical="center" wrapText="1"/>
    </xf>
    <xf numFmtId="49" fontId="53" fillId="33" borderId="0" xfId="0" applyNumberFormat="1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4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91;&#1088;&#1082;&#1080;&#1085;&#1072;%20&#1051;&#1080;&#1083;&#1080;&#1103;\Desktop\&#1073;&#1102;&#1076;&#1078;&#1077;&#1090;2019\&#1079;&#1072;&#1087;&#1080;&#1090;&#1080;\2&#1091;&#1090;&#1086;&#1095;_&#1060;&#1086;&#1088;&#1084;&#1072;%202019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19-2 уточ"/>
    </sheetNames>
    <sheetDataSet>
      <sheetData sheetId="0">
        <row r="97">
          <cell r="A97">
            <v>2210</v>
          </cell>
          <cell r="B97" t="str">
            <v>Предмети, матеріали, обладнання та інвентар</v>
          </cell>
        </row>
        <row r="99">
          <cell r="A99">
            <v>2272</v>
          </cell>
          <cell r="B99" t="str">
            <v>Оплата водопостачання та водовідведення</v>
          </cell>
        </row>
        <row r="100">
          <cell r="A100">
            <v>2273</v>
          </cell>
          <cell r="B100" t="str">
            <v>Оплата електроенергії</v>
          </cell>
        </row>
        <row r="101">
          <cell r="A101">
            <v>2274</v>
          </cell>
          <cell r="B101" t="str">
            <v>Оплата природного газу</v>
          </cell>
        </row>
        <row r="102">
          <cell r="A102">
            <v>2800</v>
          </cell>
          <cell r="B102" t="str">
            <v>Інші поточні видатки</v>
          </cell>
        </row>
        <row r="103">
          <cell r="A103">
            <v>3110</v>
          </cell>
          <cell r="B103" t="str">
            <v>Придбання обладнання і предметів довгострокового користування</v>
          </cell>
        </row>
        <row r="104">
          <cell r="A104">
            <v>3132</v>
          </cell>
          <cell r="B104" t="str">
            <v>Капітальний ремонт інших об'єктів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tabSelected="1" view="pageBreakPreview" zoomScaleNormal="80" zoomScaleSheetLayoutView="100" workbookViewId="0" topLeftCell="A21">
      <selection activeCell="A21" sqref="A21:P21"/>
    </sheetView>
  </sheetViews>
  <sheetFormatPr defaultColWidth="9.140625" defaultRowHeight="15"/>
  <cols>
    <col min="1" max="1" width="15.28125" style="12" customWidth="1"/>
    <col min="2" max="2" width="39.140625" style="12" customWidth="1"/>
    <col min="3" max="3" width="17.140625" style="12" customWidth="1"/>
    <col min="4" max="4" width="13.421875" style="12" customWidth="1"/>
    <col min="5" max="5" width="14.8515625" style="12" customWidth="1"/>
    <col min="6" max="7" width="13.7109375" style="12" customWidth="1"/>
    <col min="8" max="8" width="13.28125" style="12" customWidth="1"/>
    <col min="9" max="9" width="12.28125" style="12" customWidth="1"/>
    <col min="10" max="10" width="13.57421875" style="12" customWidth="1"/>
    <col min="11" max="11" width="23.28125" style="12" customWidth="1"/>
    <col min="12" max="12" width="14.57421875" style="12" customWidth="1"/>
    <col min="13" max="13" width="13.28125" style="12" customWidth="1"/>
    <col min="14" max="14" width="14.57421875" style="12" customWidth="1"/>
    <col min="15" max="15" width="11.57421875" style="12" bestFit="1" customWidth="1"/>
    <col min="16" max="16" width="11.421875" style="12" bestFit="1" customWidth="1"/>
    <col min="17" max="16384" width="9.140625" style="12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122" t="s">
        <v>106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4" ht="15" customHeight="1">
      <c r="A7" s="125" t="s">
        <v>92</v>
      </c>
      <c r="B7" s="125"/>
      <c r="C7" s="125"/>
      <c r="D7" s="125"/>
      <c r="E7" s="125"/>
      <c r="F7" s="125"/>
      <c r="G7" s="125"/>
      <c r="H7" s="125"/>
      <c r="I7" s="14"/>
      <c r="J7" s="123">
        <v>12</v>
      </c>
      <c r="K7" s="123"/>
      <c r="M7" s="123">
        <v>42155106</v>
      </c>
      <c r="N7" s="123"/>
    </row>
    <row r="8" spans="1:14" ht="48" customHeight="1">
      <c r="A8" s="126" t="s">
        <v>5</v>
      </c>
      <c r="B8" s="126"/>
      <c r="C8" s="126"/>
      <c r="D8" s="126"/>
      <c r="E8" s="126"/>
      <c r="F8" s="126"/>
      <c r="G8" s="126"/>
      <c r="H8" s="126"/>
      <c r="I8" s="13"/>
      <c r="J8" s="124" t="s">
        <v>84</v>
      </c>
      <c r="K8" s="124"/>
      <c r="M8" s="117" t="s">
        <v>85</v>
      </c>
      <c r="N8" s="117"/>
    </row>
    <row r="9" spans="1:14" ht="15" customHeight="1">
      <c r="A9" s="127" t="s">
        <v>144</v>
      </c>
      <c r="B9" s="127"/>
      <c r="C9" s="127"/>
      <c r="D9" s="127"/>
      <c r="E9" s="127"/>
      <c r="F9" s="127"/>
      <c r="G9" s="127"/>
      <c r="H9" s="127"/>
      <c r="I9" s="15"/>
      <c r="J9" s="118">
        <v>12</v>
      </c>
      <c r="K9" s="118"/>
      <c r="M9" s="123">
        <v>42155106</v>
      </c>
      <c r="N9" s="123"/>
    </row>
    <row r="10" spans="1:14" ht="45.75" customHeight="1">
      <c r="A10" s="126" t="s">
        <v>145</v>
      </c>
      <c r="B10" s="126"/>
      <c r="C10" s="126"/>
      <c r="D10" s="126"/>
      <c r="E10" s="126"/>
      <c r="F10" s="126"/>
      <c r="G10" s="126"/>
      <c r="H10" s="126"/>
      <c r="I10" s="13"/>
      <c r="J10" s="132" t="s">
        <v>86</v>
      </c>
      <c r="K10" s="132"/>
      <c r="M10" s="117" t="s">
        <v>85</v>
      </c>
      <c r="N10" s="117"/>
    </row>
    <row r="11" spans="1:14" ht="15" customHeight="1">
      <c r="A11" s="16" t="s">
        <v>58</v>
      </c>
      <c r="B11" s="18">
        <v>1216090</v>
      </c>
      <c r="C11" s="131">
        <v>6090</v>
      </c>
      <c r="D11" s="131"/>
      <c r="E11" s="131"/>
      <c r="F11" s="111" t="s">
        <v>169</v>
      </c>
      <c r="G11" s="111"/>
      <c r="H11" s="131" t="s">
        <v>168</v>
      </c>
      <c r="I11" s="131"/>
      <c r="J11" s="131"/>
      <c r="K11" s="131"/>
      <c r="L11" s="42"/>
      <c r="M11" s="111" t="s">
        <v>174</v>
      </c>
      <c r="N11" s="111"/>
    </row>
    <row r="12" spans="2:14" ht="39.75" customHeight="1">
      <c r="B12" s="17" t="s">
        <v>87</v>
      </c>
      <c r="C12" s="110" t="s">
        <v>88</v>
      </c>
      <c r="D12" s="110"/>
      <c r="E12" s="110"/>
      <c r="F12" s="110" t="s">
        <v>89</v>
      </c>
      <c r="G12" s="110"/>
      <c r="H12" s="126" t="s">
        <v>90</v>
      </c>
      <c r="I12" s="126"/>
      <c r="J12" s="126"/>
      <c r="K12" s="126"/>
      <c r="L12" s="13"/>
      <c r="M12" s="110" t="s">
        <v>91</v>
      </c>
      <c r="N12" s="110"/>
    </row>
    <row r="13" spans="1:2" ht="15">
      <c r="A13" s="11"/>
      <c r="B13" s="1"/>
    </row>
    <row r="14" spans="1:16" ht="15">
      <c r="A14" s="102" t="s">
        <v>107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5">
      <c r="A15" s="102" t="s">
        <v>149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s="47" customFormat="1" ht="66" customHeight="1">
      <c r="A16" s="112" t="s">
        <v>172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46"/>
      <c r="M16" s="46"/>
      <c r="N16" s="46"/>
      <c r="O16" s="46"/>
      <c r="P16" s="46"/>
    </row>
    <row r="17" spans="1:16" ht="19.5" customHeight="1">
      <c r="A17" s="102" t="s">
        <v>150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s="20" customFormat="1" ht="19.5" customHeight="1">
      <c r="A18" s="119" t="s">
        <v>176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s="20" customFormat="1" ht="19.5" customHeight="1">
      <c r="A19" s="120" t="s">
        <v>175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s="20" customFormat="1" ht="19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9"/>
      <c r="N20" s="19"/>
      <c r="O20" s="19"/>
      <c r="P20" s="19"/>
    </row>
    <row r="21" spans="1:16" ht="15">
      <c r="A21" s="102" t="s">
        <v>93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9" s="21" customFormat="1" ht="15.75" customHeight="1">
      <c r="A22" s="121" t="s">
        <v>94</v>
      </c>
      <c r="B22" s="121"/>
      <c r="C22" s="121"/>
      <c r="D22" s="121"/>
      <c r="E22" s="121"/>
      <c r="F22" s="121"/>
      <c r="G22" s="121"/>
      <c r="H22" s="121"/>
      <c r="I22" s="121"/>
    </row>
    <row r="23" spans="1:9" s="21" customFormat="1" ht="15.75" customHeight="1">
      <c r="A23" s="121" t="s">
        <v>95</v>
      </c>
      <c r="B23" s="121"/>
      <c r="C23" s="121"/>
      <c r="D23" s="121"/>
      <c r="E23" s="121"/>
      <c r="F23" s="121"/>
      <c r="G23" s="121"/>
      <c r="H23" s="121"/>
      <c r="I23" s="121"/>
    </row>
    <row r="24" spans="1:9" s="21" customFormat="1" ht="15.75" customHeight="1">
      <c r="A24" s="121" t="s">
        <v>151</v>
      </c>
      <c r="B24" s="121"/>
      <c r="C24" s="121"/>
      <c r="D24" s="121"/>
      <c r="E24" s="121"/>
      <c r="F24" s="121"/>
      <c r="G24" s="121"/>
      <c r="H24" s="121"/>
      <c r="I24" s="121"/>
    </row>
    <row r="25" spans="1:9" s="47" customFormat="1" ht="15.75" customHeight="1">
      <c r="A25" s="121" t="s">
        <v>96</v>
      </c>
      <c r="B25" s="121"/>
      <c r="C25" s="121"/>
      <c r="D25" s="121"/>
      <c r="E25" s="121"/>
      <c r="F25" s="121"/>
      <c r="G25" s="121"/>
      <c r="H25" s="121"/>
      <c r="I25" s="121"/>
    </row>
    <row r="26" spans="1:9" s="21" customFormat="1" ht="15.75" customHeight="1">
      <c r="A26" s="121" t="s">
        <v>108</v>
      </c>
      <c r="B26" s="121"/>
      <c r="C26" s="121"/>
      <c r="D26" s="121"/>
      <c r="E26" s="121"/>
      <c r="F26" s="121"/>
      <c r="G26" s="121"/>
      <c r="H26" s="121"/>
      <c r="I26" s="121"/>
    </row>
    <row r="27" spans="1:9" s="21" customFormat="1" ht="15.75" customHeight="1">
      <c r="A27" s="121" t="s">
        <v>170</v>
      </c>
      <c r="B27" s="121"/>
      <c r="C27" s="121"/>
      <c r="D27" s="121"/>
      <c r="E27" s="121"/>
      <c r="F27" s="121"/>
      <c r="G27" s="121"/>
      <c r="H27" s="121"/>
      <c r="I27" s="121"/>
    </row>
    <row r="28" spans="1:11" s="47" customFormat="1" ht="15.75" customHeight="1">
      <c r="A28" s="121" t="s">
        <v>171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6" s="21" customFormat="1" ht="15.75">
      <c r="A29" s="121" t="s">
        <v>99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s="21" customFormat="1" ht="15.75">
      <c r="A30" s="121" t="s">
        <v>98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16" s="21" customFormat="1" ht="15.75">
      <c r="A31" s="130" t="s">
        <v>97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s="97" customFormat="1" ht="36" customHeight="1">
      <c r="A32" s="129" t="s">
        <v>173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96"/>
      <c r="M32" s="96"/>
      <c r="N32" s="96"/>
      <c r="O32" s="96"/>
      <c r="P32" s="96"/>
    </row>
    <row r="33" spans="1:16" s="21" customFormat="1" ht="15.75" customHeight="1">
      <c r="A33" s="129" t="s">
        <v>105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s="36" customFormat="1" ht="15.7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1:16" ht="15">
      <c r="A35" s="102" t="s">
        <v>81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">
      <c r="A36" s="102" t="s">
        <v>109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ht="9.75" customHeight="1"/>
    <row r="38" spans="14:15" ht="15">
      <c r="N38" s="39" t="s">
        <v>6</v>
      </c>
      <c r="O38" s="39"/>
    </row>
    <row r="39" spans="1:14" ht="15">
      <c r="A39" s="105" t="s">
        <v>7</v>
      </c>
      <c r="B39" s="105" t="s">
        <v>8</v>
      </c>
      <c r="C39" s="105" t="s">
        <v>110</v>
      </c>
      <c r="D39" s="105"/>
      <c r="E39" s="105"/>
      <c r="F39" s="105"/>
      <c r="G39" s="105" t="s">
        <v>111</v>
      </c>
      <c r="H39" s="105"/>
      <c r="I39" s="105"/>
      <c r="J39" s="105"/>
      <c r="K39" s="105" t="s">
        <v>112</v>
      </c>
      <c r="L39" s="105"/>
      <c r="M39" s="105"/>
      <c r="N39" s="105"/>
    </row>
    <row r="40" spans="1:14" ht="61.5" customHeight="1">
      <c r="A40" s="105"/>
      <c r="B40" s="105"/>
      <c r="C40" s="38" t="s">
        <v>9</v>
      </c>
      <c r="D40" s="38" t="s">
        <v>10</v>
      </c>
      <c r="E40" s="38" t="s">
        <v>11</v>
      </c>
      <c r="F40" s="38" t="s">
        <v>61</v>
      </c>
      <c r="G40" s="38" t="s">
        <v>9</v>
      </c>
      <c r="H40" s="38" t="s">
        <v>10</v>
      </c>
      <c r="I40" s="38" t="s">
        <v>11</v>
      </c>
      <c r="J40" s="38" t="s">
        <v>59</v>
      </c>
      <c r="K40" s="38" t="s">
        <v>9</v>
      </c>
      <c r="L40" s="38" t="s">
        <v>10</v>
      </c>
      <c r="M40" s="38" t="s">
        <v>11</v>
      </c>
      <c r="N40" s="38" t="s">
        <v>60</v>
      </c>
    </row>
    <row r="41" spans="1:14" ht="15">
      <c r="A41" s="38">
        <v>1</v>
      </c>
      <c r="B41" s="38">
        <v>2</v>
      </c>
      <c r="C41" s="38">
        <v>3</v>
      </c>
      <c r="D41" s="38">
        <v>4</v>
      </c>
      <c r="E41" s="38">
        <v>5</v>
      </c>
      <c r="F41" s="38">
        <v>6</v>
      </c>
      <c r="G41" s="38">
        <v>7</v>
      </c>
      <c r="H41" s="38">
        <v>8</v>
      </c>
      <c r="I41" s="38">
        <v>9</v>
      </c>
      <c r="J41" s="38">
        <v>10</v>
      </c>
      <c r="K41" s="38">
        <v>11</v>
      </c>
      <c r="L41" s="38">
        <v>12</v>
      </c>
      <c r="M41" s="38">
        <v>13</v>
      </c>
      <c r="N41" s="38">
        <v>14</v>
      </c>
    </row>
    <row r="42" spans="1:14" ht="30">
      <c r="A42" s="38" t="s">
        <v>12</v>
      </c>
      <c r="B42" s="4" t="s">
        <v>13</v>
      </c>
      <c r="C42" s="52">
        <v>0</v>
      </c>
      <c r="D42" s="52" t="s">
        <v>14</v>
      </c>
      <c r="E42" s="52" t="s">
        <v>14</v>
      </c>
      <c r="F42" s="52">
        <f>C42</f>
        <v>0</v>
      </c>
      <c r="G42" s="53">
        <v>14460</v>
      </c>
      <c r="H42" s="53" t="s">
        <v>14</v>
      </c>
      <c r="I42" s="53" t="s">
        <v>14</v>
      </c>
      <c r="J42" s="53">
        <f>G42</f>
        <v>14460</v>
      </c>
      <c r="K42" s="53">
        <v>25920</v>
      </c>
      <c r="L42" s="53" t="s">
        <v>14</v>
      </c>
      <c r="M42" s="53" t="s">
        <v>14</v>
      </c>
      <c r="N42" s="54">
        <f>K42</f>
        <v>25920</v>
      </c>
    </row>
    <row r="43" spans="1:14" s="45" customFormat="1" ht="30">
      <c r="A43" s="44"/>
      <c r="B43" s="4" t="s">
        <v>62</v>
      </c>
      <c r="C43" s="52" t="s">
        <v>14</v>
      </c>
      <c r="D43" s="52">
        <v>0</v>
      </c>
      <c r="E43" s="52">
        <v>0</v>
      </c>
      <c r="F43" s="52" t="str">
        <f>C43</f>
        <v>Х</v>
      </c>
      <c r="G43" s="53" t="s">
        <v>14</v>
      </c>
      <c r="H43" s="53"/>
      <c r="I43" s="53">
        <v>0</v>
      </c>
      <c r="J43" s="53">
        <f>H43</f>
        <v>0</v>
      </c>
      <c r="K43" s="53" t="s">
        <v>14</v>
      </c>
      <c r="L43" s="53">
        <f>L44</f>
        <v>0</v>
      </c>
      <c r="M43" s="53">
        <v>0</v>
      </c>
      <c r="N43" s="77">
        <f>L43</f>
        <v>0</v>
      </c>
    </row>
    <row r="44" spans="1:14" ht="60">
      <c r="A44" s="38">
        <v>25010300</v>
      </c>
      <c r="B44" s="4" t="s">
        <v>147</v>
      </c>
      <c r="C44" s="52" t="s">
        <v>14</v>
      </c>
      <c r="D44" s="52">
        <v>0</v>
      </c>
      <c r="E44" s="52">
        <v>0</v>
      </c>
      <c r="F44" s="52">
        <f>D44</f>
        <v>0</v>
      </c>
      <c r="G44" s="53" t="s">
        <v>14</v>
      </c>
      <c r="H44" s="53"/>
      <c r="I44" s="53">
        <v>0</v>
      </c>
      <c r="J44" s="53">
        <f>H44</f>
        <v>0</v>
      </c>
      <c r="K44" s="53" t="s">
        <v>14</v>
      </c>
      <c r="L44" s="53"/>
      <c r="M44" s="53">
        <v>0</v>
      </c>
      <c r="N44" s="54">
        <f>L44</f>
        <v>0</v>
      </c>
    </row>
    <row r="45" spans="1:14" ht="30">
      <c r="A45" s="38"/>
      <c r="B45" s="4" t="s">
        <v>63</v>
      </c>
      <c r="C45" s="52" t="s">
        <v>14</v>
      </c>
      <c r="D45" s="52"/>
      <c r="E45" s="52">
        <f>D45</f>
        <v>0</v>
      </c>
      <c r="F45" s="52">
        <f>D45</f>
        <v>0</v>
      </c>
      <c r="G45" s="53" t="s">
        <v>14</v>
      </c>
      <c r="H45" s="53">
        <v>0</v>
      </c>
      <c r="I45" s="53">
        <f>H45</f>
        <v>0</v>
      </c>
      <c r="J45" s="53">
        <f>I45</f>
        <v>0</v>
      </c>
      <c r="K45" s="53" t="s">
        <v>14</v>
      </c>
      <c r="L45" s="53">
        <v>0</v>
      </c>
      <c r="M45" s="53">
        <f>L45</f>
        <v>0</v>
      </c>
      <c r="N45" s="54">
        <f>L45</f>
        <v>0</v>
      </c>
    </row>
    <row r="46" spans="1:14" ht="15">
      <c r="A46" s="38" t="s">
        <v>12</v>
      </c>
      <c r="B46" s="4" t="s">
        <v>15</v>
      </c>
      <c r="C46" s="52" t="s">
        <v>14</v>
      </c>
      <c r="D46" s="52"/>
      <c r="E46" s="52"/>
      <c r="F46" s="52"/>
      <c r="G46" s="52" t="s">
        <v>14</v>
      </c>
      <c r="H46" s="52">
        <v>0</v>
      </c>
      <c r="I46" s="52">
        <v>0</v>
      </c>
      <c r="J46" s="52">
        <v>0</v>
      </c>
      <c r="K46" s="53" t="s">
        <v>14</v>
      </c>
      <c r="L46" s="53"/>
      <c r="M46" s="53"/>
      <c r="N46" s="54" t="s">
        <v>12</v>
      </c>
    </row>
    <row r="47" spans="1:14" ht="15">
      <c r="A47" s="38" t="s">
        <v>12</v>
      </c>
      <c r="B47" s="38" t="s">
        <v>16</v>
      </c>
      <c r="C47" s="52">
        <f>C42</f>
        <v>0</v>
      </c>
      <c r="D47" s="52">
        <f>D45+D44</f>
        <v>0</v>
      </c>
      <c r="E47" s="52">
        <f>E45</f>
        <v>0</v>
      </c>
      <c r="F47" s="52">
        <f>F42+F44+F45</f>
        <v>0</v>
      </c>
      <c r="G47" s="52">
        <f>G42</f>
        <v>14460</v>
      </c>
      <c r="H47" s="52">
        <f>H43</f>
        <v>0</v>
      </c>
      <c r="I47" s="52">
        <f>I43</f>
        <v>0</v>
      </c>
      <c r="J47" s="52">
        <f>J42+J43</f>
        <v>14460</v>
      </c>
      <c r="K47" s="53">
        <f>K42</f>
        <v>25920</v>
      </c>
      <c r="L47" s="53">
        <f>L45+L44</f>
        <v>0</v>
      </c>
      <c r="M47" s="53">
        <f>M45</f>
        <v>0</v>
      </c>
      <c r="N47" s="54">
        <f>SUM(N42:N46)</f>
        <v>25920</v>
      </c>
    </row>
    <row r="49" spans="1:10" ht="15">
      <c r="A49" s="100" t="s">
        <v>113</v>
      </c>
      <c r="B49" s="100"/>
      <c r="C49" s="100"/>
      <c r="D49" s="100"/>
      <c r="E49" s="100"/>
      <c r="F49" s="100"/>
      <c r="G49" s="100"/>
      <c r="H49" s="100"/>
      <c r="I49" s="100"/>
      <c r="J49" s="100"/>
    </row>
    <row r="51" ht="15">
      <c r="J51" s="11" t="s">
        <v>6</v>
      </c>
    </row>
    <row r="52" spans="1:10" ht="15">
      <c r="A52" s="105" t="s">
        <v>7</v>
      </c>
      <c r="B52" s="105" t="s">
        <v>8</v>
      </c>
      <c r="C52" s="105" t="s">
        <v>114</v>
      </c>
      <c r="D52" s="105"/>
      <c r="E52" s="105"/>
      <c r="F52" s="105"/>
      <c r="G52" s="105" t="s">
        <v>115</v>
      </c>
      <c r="H52" s="105"/>
      <c r="I52" s="105"/>
      <c r="J52" s="105"/>
    </row>
    <row r="53" spans="1:10" ht="60.75" customHeight="1">
      <c r="A53" s="105"/>
      <c r="B53" s="105"/>
      <c r="C53" s="10" t="s">
        <v>9</v>
      </c>
      <c r="D53" s="10" t="s">
        <v>10</v>
      </c>
      <c r="E53" s="10" t="s">
        <v>11</v>
      </c>
      <c r="F53" s="10" t="s">
        <v>61</v>
      </c>
      <c r="G53" s="10" t="s">
        <v>9</v>
      </c>
      <c r="H53" s="10" t="s">
        <v>10</v>
      </c>
      <c r="I53" s="10" t="s">
        <v>11</v>
      </c>
      <c r="J53" s="10" t="s">
        <v>59</v>
      </c>
    </row>
    <row r="54" spans="1:10" ht="1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</row>
    <row r="55" spans="1:10" ht="15">
      <c r="A55" s="4" t="s">
        <v>12</v>
      </c>
      <c r="B55" s="22" t="s">
        <v>13</v>
      </c>
      <c r="C55" s="62">
        <v>27294</v>
      </c>
      <c r="D55" s="62" t="s">
        <v>14</v>
      </c>
      <c r="E55" s="62">
        <v>0</v>
      </c>
      <c r="F55" s="62">
        <f>C55</f>
        <v>27294</v>
      </c>
      <c r="G55" s="62">
        <v>28659</v>
      </c>
      <c r="H55" s="62" t="s">
        <v>14</v>
      </c>
      <c r="I55" s="62">
        <v>0</v>
      </c>
      <c r="J55" s="63">
        <f>G55</f>
        <v>28659</v>
      </c>
    </row>
    <row r="56" spans="1:10" ht="25.5">
      <c r="A56" s="32"/>
      <c r="B56" s="22" t="s">
        <v>64</v>
      </c>
      <c r="C56" s="62" t="s">
        <v>14</v>
      </c>
      <c r="D56" s="62">
        <v>0</v>
      </c>
      <c r="E56" s="62">
        <v>0</v>
      </c>
      <c r="F56" s="62">
        <f>D56</f>
        <v>0</v>
      </c>
      <c r="G56" s="62" t="s">
        <v>14</v>
      </c>
      <c r="H56" s="62">
        <v>0</v>
      </c>
      <c r="I56" s="62">
        <v>0</v>
      </c>
      <c r="J56" s="63">
        <f>H56</f>
        <v>0</v>
      </c>
    </row>
    <row r="57" spans="1:10" s="45" customFormat="1" ht="60">
      <c r="A57" s="44">
        <v>25010300</v>
      </c>
      <c r="B57" s="4" t="s">
        <v>147</v>
      </c>
      <c r="C57" s="62" t="s">
        <v>14</v>
      </c>
      <c r="D57" s="62"/>
      <c r="E57" s="62">
        <v>0</v>
      </c>
      <c r="F57" s="62">
        <f>D57</f>
        <v>0</v>
      </c>
      <c r="G57" s="62" t="s">
        <v>14</v>
      </c>
      <c r="H57" s="62"/>
      <c r="I57" s="62">
        <v>0</v>
      </c>
      <c r="J57" s="63">
        <f>H57</f>
        <v>0</v>
      </c>
    </row>
    <row r="58" spans="1:10" ht="25.5">
      <c r="A58" s="4" t="s">
        <v>12</v>
      </c>
      <c r="B58" s="22" t="s">
        <v>65</v>
      </c>
      <c r="C58" s="62" t="s">
        <v>14</v>
      </c>
      <c r="D58" s="62">
        <v>0</v>
      </c>
      <c r="E58" s="62">
        <v>0</v>
      </c>
      <c r="F58" s="62">
        <f>D58</f>
        <v>0</v>
      </c>
      <c r="G58" s="62" t="s">
        <v>14</v>
      </c>
      <c r="H58" s="62">
        <v>0</v>
      </c>
      <c r="I58" s="62">
        <v>0</v>
      </c>
      <c r="J58" s="63">
        <f>H58</f>
        <v>0</v>
      </c>
    </row>
    <row r="59" spans="1:10" s="45" customFormat="1" ht="48.75" customHeight="1">
      <c r="A59" s="44">
        <v>602400</v>
      </c>
      <c r="B59" s="4" t="s">
        <v>148</v>
      </c>
      <c r="C59" s="62" t="s">
        <v>14</v>
      </c>
      <c r="D59" s="62">
        <v>0</v>
      </c>
      <c r="E59" s="62">
        <v>0</v>
      </c>
      <c r="F59" s="62">
        <f>D59</f>
        <v>0</v>
      </c>
      <c r="G59" s="62" t="s">
        <v>14</v>
      </c>
      <c r="H59" s="62">
        <v>0</v>
      </c>
      <c r="I59" s="62">
        <v>0</v>
      </c>
      <c r="J59" s="63">
        <f>H59</f>
        <v>0</v>
      </c>
    </row>
    <row r="60" spans="1:10" ht="15">
      <c r="A60" s="4" t="s">
        <v>12</v>
      </c>
      <c r="B60" s="22" t="s">
        <v>15</v>
      </c>
      <c r="C60" s="62" t="s">
        <v>14</v>
      </c>
      <c r="D60" s="62">
        <v>0</v>
      </c>
      <c r="E60" s="62">
        <v>0</v>
      </c>
      <c r="F60" s="62">
        <v>0</v>
      </c>
      <c r="G60" s="62" t="s">
        <v>14</v>
      </c>
      <c r="H60" s="62">
        <v>0</v>
      </c>
      <c r="I60" s="62">
        <v>0</v>
      </c>
      <c r="J60" s="63" t="s">
        <v>12</v>
      </c>
    </row>
    <row r="61" spans="1:10" ht="15">
      <c r="A61" s="4" t="s">
        <v>12</v>
      </c>
      <c r="B61" s="23" t="s">
        <v>16</v>
      </c>
      <c r="C61" s="63">
        <f>C55</f>
        <v>27294</v>
      </c>
      <c r="D61" s="62">
        <f>D57</f>
        <v>0</v>
      </c>
      <c r="E61" s="62">
        <v>0</v>
      </c>
      <c r="F61" s="63">
        <f>SUM(F55:F60)</f>
        <v>27294</v>
      </c>
      <c r="G61" s="63">
        <f>G55</f>
        <v>28659</v>
      </c>
      <c r="H61" s="62">
        <f>H57</f>
        <v>0</v>
      </c>
      <c r="I61" s="62">
        <f>I55</f>
        <v>0</v>
      </c>
      <c r="J61" s="63">
        <f>SUM(J55:J60)</f>
        <v>28659</v>
      </c>
    </row>
    <row r="64" spans="1:14" ht="15">
      <c r="A64" s="102" t="s">
        <v>17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15">
      <c r="A65" s="102" t="s">
        <v>116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ht="15">
      <c r="N66" s="11" t="s">
        <v>6</v>
      </c>
    </row>
    <row r="67" spans="1:14" ht="21.75" customHeight="1">
      <c r="A67" s="105" t="s">
        <v>18</v>
      </c>
      <c r="B67" s="105" t="s">
        <v>8</v>
      </c>
      <c r="C67" s="105" t="s">
        <v>110</v>
      </c>
      <c r="D67" s="105"/>
      <c r="E67" s="105"/>
      <c r="F67" s="105"/>
      <c r="G67" s="105" t="s">
        <v>111</v>
      </c>
      <c r="H67" s="105"/>
      <c r="I67" s="105"/>
      <c r="J67" s="105"/>
      <c r="K67" s="105" t="s">
        <v>112</v>
      </c>
      <c r="L67" s="105"/>
      <c r="M67" s="105"/>
      <c r="N67" s="105"/>
    </row>
    <row r="68" spans="1:14" ht="63" customHeight="1">
      <c r="A68" s="105"/>
      <c r="B68" s="105"/>
      <c r="C68" s="10" t="s">
        <v>9</v>
      </c>
      <c r="D68" s="10" t="s">
        <v>10</v>
      </c>
      <c r="E68" s="10" t="s">
        <v>11</v>
      </c>
      <c r="F68" s="10" t="s">
        <v>61</v>
      </c>
      <c r="G68" s="10" t="s">
        <v>9</v>
      </c>
      <c r="H68" s="10" t="s">
        <v>10</v>
      </c>
      <c r="I68" s="10" t="s">
        <v>11</v>
      </c>
      <c r="J68" s="10" t="s">
        <v>59</v>
      </c>
      <c r="K68" s="10" t="s">
        <v>9</v>
      </c>
      <c r="L68" s="10" t="s">
        <v>10</v>
      </c>
      <c r="M68" s="10" t="s">
        <v>11</v>
      </c>
      <c r="N68" s="10" t="s">
        <v>60</v>
      </c>
    </row>
    <row r="69" spans="1:14" ht="15">
      <c r="A69" s="10">
        <v>1</v>
      </c>
      <c r="B69" s="10">
        <v>2</v>
      </c>
      <c r="C69" s="10">
        <v>3</v>
      </c>
      <c r="D69" s="10">
        <v>4</v>
      </c>
      <c r="E69" s="10">
        <v>5</v>
      </c>
      <c r="F69" s="10">
        <v>6</v>
      </c>
      <c r="G69" s="10">
        <v>7</v>
      </c>
      <c r="H69" s="10">
        <v>8</v>
      </c>
      <c r="I69" s="10">
        <v>9</v>
      </c>
      <c r="J69" s="10">
        <v>10</v>
      </c>
      <c r="K69" s="10">
        <v>11</v>
      </c>
      <c r="L69" s="10">
        <v>12</v>
      </c>
      <c r="M69" s="10">
        <v>13</v>
      </c>
      <c r="N69" s="10">
        <v>14</v>
      </c>
    </row>
    <row r="70" spans="1:14" s="25" customFormat="1" ht="15" customHeight="1" hidden="1">
      <c r="A70" s="24">
        <f>'[1]Форма 2019-2 уточ'!A97</f>
        <v>2210</v>
      </c>
      <c r="B70" s="24" t="str">
        <f>'[1]Форма 2019-2 уточ'!B97</f>
        <v>Предмети, матеріали, обладнання та інвентар</v>
      </c>
      <c r="C70" s="37"/>
      <c r="D70" s="37"/>
      <c r="E70" s="37"/>
      <c r="F70" s="37">
        <f aca="true" t="shared" si="0" ref="F70:F79">C70+D70</f>
        <v>0</v>
      </c>
      <c r="G70" s="54">
        <v>2500</v>
      </c>
      <c r="H70" s="54"/>
      <c r="I70" s="54"/>
      <c r="J70" s="54">
        <f>G70+H70</f>
        <v>2500</v>
      </c>
      <c r="K70" s="55">
        <v>277563</v>
      </c>
      <c r="L70" s="54"/>
      <c r="M70" s="54"/>
      <c r="N70" s="54">
        <f aca="true" t="shared" si="1" ref="N70:N82">K70+L70</f>
        <v>277563</v>
      </c>
    </row>
    <row r="71" spans="1:15" s="67" customFormat="1" ht="15" customHeight="1">
      <c r="A71" s="70">
        <v>2240</v>
      </c>
      <c r="B71" s="74" t="s">
        <v>155</v>
      </c>
      <c r="C71" s="37"/>
      <c r="D71" s="37"/>
      <c r="E71" s="37"/>
      <c r="F71" s="37"/>
      <c r="G71" s="87">
        <f>G72</f>
        <v>5000</v>
      </c>
      <c r="H71" s="54"/>
      <c r="I71" s="54"/>
      <c r="J71" s="87">
        <f>G71</f>
        <v>5000</v>
      </c>
      <c r="K71" s="75">
        <f>K72+K73</f>
        <v>21000</v>
      </c>
      <c r="L71" s="54"/>
      <c r="M71" s="54"/>
      <c r="N71" s="76">
        <f>K71</f>
        <v>21000</v>
      </c>
      <c r="O71" s="78"/>
    </row>
    <row r="72" spans="1:16" s="67" customFormat="1" ht="47.25" customHeight="1">
      <c r="A72" s="70"/>
      <c r="B72" s="28" t="s">
        <v>152</v>
      </c>
      <c r="C72" s="37"/>
      <c r="D72" s="37"/>
      <c r="E72" s="37"/>
      <c r="F72" s="37"/>
      <c r="G72" s="54">
        <v>5000</v>
      </c>
      <c r="H72" s="54"/>
      <c r="I72" s="54"/>
      <c r="J72" s="54">
        <f aca="true" t="shared" si="2" ref="J72:J83">G72</f>
        <v>5000</v>
      </c>
      <c r="K72" s="55">
        <v>6000</v>
      </c>
      <c r="L72" s="54"/>
      <c r="M72" s="54"/>
      <c r="N72" s="54">
        <f>K72</f>
        <v>6000</v>
      </c>
      <c r="O72" s="78"/>
      <c r="P72" s="89"/>
    </row>
    <row r="73" spans="1:16" s="67" customFormat="1" ht="47.25" customHeight="1">
      <c r="A73" s="70"/>
      <c r="B73" s="28" t="s">
        <v>153</v>
      </c>
      <c r="C73" s="37"/>
      <c r="D73" s="37"/>
      <c r="E73" s="37"/>
      <c r="F73" s="37"/>
      <c r="G73" s="54"/>
      <c r="H73" s="54"/>
      <c r="I73" s="54"/>
      <c r="J73" s="54">
        <f t="shared" si="2"/>
        <v>0</v>
      </c>
      <c r="K73" s="55">
        <v>15000</v>
      </c>
      <c r="L73" s="54"/>
      <c r="M73" s="54"/>
      <c r="N73" s="54">
        <f>K73</f>
        <v>15000</v>
      </c>
      <c r="O73" s="78"/>
      <c r="P73" s="89"/>
    </row>
    <row r="74" spans="1:16" s="67" customFormat="1" ht="15" customHeight="1">
      <c r="A74" s="70">
        <v>2800</v>
      </c>
      <c r="B74" s="74" t="s">
        <v>154</v>
      </c>
      <c r="C74" s="37"/>
      <c r="D74" s="37"/>
      <c r="E74" s="37"/>
      <c r="F74" s="37"/>
      <c r="G74" s="87">
        <f>G75</f>
        <v>9460</v>
      </c>
      <c r="H74" s="54"/>
      <c r="I74" s="54"/>
      <c r="J74" s="87">
        <f t="shared" si="2"/>
        <v>9460</v>
      </c>
      <c r="K74" s="75">
        <f>K75</f>
        <v>4920</v>
      </c>
      <c r="L74" s="54"/>
      <c r="M74" s="54"/>
      <c r="N74" s="76">
        <f>K74</f>
        <v>4920</v>
      </c>
      <c r="O74" s="78"/>
      <c r="P74" s="89"/>
    </row>
    <row r="75" spans="1:16" s="25" customFormat="1" ht="15">
      <c r="A75" s="70"/>
      <c r="B75" s="28" t="s">
        <v>156</v>
      </c>
      <c r="C75" s="37"/>
      <c r="D75" s="37"/>
      <c r="E75" s="37"/>
      <c r="F75" s="37">
        <f t="shared" si="0"/>
        <v>0</v>
      </c>
      <c r="G75" s="54">
        <v>9460</v>
      </c>
      <c r="H75" s="54"/>
      <c r="I75" s="54"/>
      <c r="J75" s="54">
        <f t="shared" si="2"/>
        <v>9460</v>
      </c>
      <c r="K75" s="55">
        <v>4920</v>
      </c>
      <c r="L75" s="54"/>
      <c r="M75" s="54"/>
      <c r="N75" s="54">
        <f>K75</f>
        <v>4920</v>
      </c>
      <c r="O75" s="78"/>
      <c r="P75" s="89"/>
    </row>
    <row r="76" spans="1:16" s="25" customFormat="1" ht="15" customHeight="1" hidden="1">
      <c r="A76" s="24">
        <f>'[1]Форма 2019-2 уточ'!A99</f>
        <v>2272</v>
      </c>
      <c r="B76" s="24" t="str">
        <f>'[1]Форма 2019-2 уточ'!B99</f>
        <v>Оплата водопостачання та водовідведення</v>
      </c>
      <c r="C76" s="37"/>
      <c r="D76" s="37"/>
      <c r="E76" s="37"/>
      <c r="F76" s="37">
        <f t="shared" si="0"/>
        <v>0</v>
      </c>
      <c r="G76" s="54">
        <v>50000</v>
      </c>
      <c r="H76" s="54"/>
      <c r="I76" s="54"/>
      <c r="J76" s="54">
        <f t="shared" si="2"/>
        <v>50000</v>
      </c>
      <c r="K76" s="55">
        <v>62812</v>
      </c>
      <c r="L76" s="54"/>
      <c r="M76" s="54"/>
      <c r="N76" s="54">
        <f t="shared" si="1"/>
        <v>62812</v>
      </c>
      <c r="O76" s="78"/>
      <c r="P76" s="89"/>
    </row>
    <row r="77" spans="1:16" s="25" customFormat="1" ht="15" hidden="1">
      <c r="A77" s="24">
        <f>'[1]Форма 2019-2 уточ'!A100</f>
        <v>2273</v>
      </c>
      <c r="B77" s="24" t="str">
        <f>'[1]Форма 2019-2 уточ'!B100</f>
        <v>Оплата електроенергії</v>
      </c>
      <c r="C77" s="37"/>
      <c r="D77" s="37"/>
      <c r="E77" s="37"/>
      <c r="F77" s="37">
        <f t="shared" si="0"/>
        <v>0</v>
      </c>
      <c r="G77" s="54">
        <v>50000</v>
      </c>
      <c r="H77" s="54"/>
      <c r="I77" s="54"/>
      <c r="J77" s="54">
        <f t="shared" si="2"/>
        <v>50000</v>
      </c>
      <c r="K77" s="55">
        <v>68820</v>
      </c>
      <c r="L77" s="54"/>
      <c r="M77" s="54"/>
      <c r="N77" s="54">
        <f t="shared" si="1"/>
        <v>68820</v>
      </c>
      <c r="O77" s="78"/>
      <c r="P77" s="89"/>
    </row>
    <row r="78" spans="1:16" s="25" customFormat="1" ht="15" hidden="1">
      <c r="A78" s="24">
        <f>'[1]Форма 2019-2 уточ'!A101</f>
        <v>2274</v>
      </c>
      <c r="B78" s="24" t="str">
        <f>'[1]Форма 2019-2 уточ'!B101</f>
        <v>Оплата природного газу</v>
      </c>
      <c r="C78" s="37"/>
      <c r="D78" s="37"/>
      <c r="E78" s="37"/>
      <c r="F78" s="37">
        <f t="shared" si="0"/>
        <v>0</v>
      </c>
      <c r="G78" s="54">
        <v>249275</v>
      </c>
      <c r="H78" s="54"/>
      <c r="I78" s="54"/>
      <c r="J78" s="54">
        <f t="shared" si="2"/>
        <v>249275</v>
      </c>
      <c r="K78" s="55">
        <v>444652</v>
      </c>
      <c r="L78" s="54"/>
      <c r="M78" s="54"/>
      <c r="N78" s="54">
        <f t="shared" si="1"/>
        <v>444652</v>
      </c>
      <c r="O78" s="78"/>
      <c r="P78" s="89"/>
    </row>
    <row r="79" spans="1:16" s="25" customFormat="1" ht="15" hidden="1">
      <c r="A79" s="24">
        <f>'[1]Форма 2019-2 уточ'!A102</f>
        <v>2800</v>
      </c>
      <c r="B79" s="24" t="str">
        <f>'[1]Форма 2019-2 уточ'!B102</f>
        <v>Інші поточні видатки</v>
      </c>
      <c r="C79" s="37"/>
      <c r="D79" s="37"/>
      <c r="E79" s="37"/>
      <c r="F79" s="37">
        <f t="shared" si="0"/>
        <v>0</v>
      </c>
      <c r="G79" s="54"/>
      <c r="H79" s="54"/>
      <c r="I79" s="54"/>
      <c r="J79" s="54">
        <f t="shared" si="2"/>
        <v>0</v>
      </c>
      <c r="K79" s="55"/>
      <c r="L79" s="54"/>
      <c r="M79" s="54"/>
      <c r="N79" s="54">
        <f t="shared" si="1"/>
        <v>0</v>
      </c>
      <c r="O79" s="78"/>
      <c r="P79" s="89"/>
    </row>
    <row r="80" spans="1:20" ht="32.25" customHeight="1" hidden="1">
      <c r="A80" s="24">
        <f>'[1]Форма 2019-2 уточ'!A103</f>
        <v>3110</v>
      </c>
      <c r="B80" s="4" t="str">
        <f>'[1]Форма 2019-2 уточ'!B103</f>
        <v>Придбання обладнання і предметів довгострокового користування</v>
      </c>
      <c r="C80" s="56"/>
      <c r="D80" s="37"/>
      <c r="E80" s="37"/>
      <c r="F80" s="37">
        <f>D80</f>
        <v>0</v>
      </c>
      <c r="G80" s="57"/>
      <c r="H80" s="54">
        <v>25375</v>
      </c>
      <c r="I80" s="54">
        <f>H80</f>
        <v>25375</v>
      </c>
      <c r="J80" s="54">
        <f t="shared" si="2"/>
        <v>0</v>
      </c>
      <c r="K80" s="55"/>
      <c r="L80" s="53">
        <v>12173764</v>
      </c>
      <c r="M80" s="57">
        <f>L80</f>
        <v>12173764</v>
      </c>
      <c r="N80" s="54">
        <f t="shared" si="1"/>
        <v>12173764</v>
      </c>
      <c r="O80" s="78"/>
      <c r="P80" s="89"/>
      <c r="R80" s="12">
        <v>284539</v>
      </c>
      <c r="S80" s="12">
        <v>39500</v>
      </c>
      <c r="T80" s="12">
        <f>R80+S80</f>
        <v>324039</v>
      </c>
    </row>
    <row r="81" spans="1:16" s="41" customFormat="1" ht="32.25" customHeight="1" hidden="1">
      <c r="A81" s="40">
        <v>3122</v>
      </c>
      <c r="B81" s="4" t="s">
        <v>146</v>
      </c>
      <c r="C81" s="56"/>
      <c r="D81" s="37"/>
      <c r="E81" s="37"/>
      <c r="F81" s="37">
        <f>D81</f>
        <v>0</v>
      </c>
      <c r="G81" s="57"/>
      <c r="H81" s="54">
        <v>376239</v>
      </c>
      <c r="I81" s="54">
        <f>H81</f>
        <v>376239</v>
      </c>
      <c r="J81" s="54">
        <f t="shared" si="2"/>
        <v>0</v>
      </c>
      <c r="K81" s="55"/>
      <c r="L81" s="57"/>
      <c r="M81" s="57"/>
      <c r="N81" s="54">
        <f t="shared" si="1"/>
        <v>0</v>
      </c>
      <c r="O81" s="78"/>
      <c r="P81" s="89"/>
    </row>
    <row r="82" spans="1:16" ht="15" hidden="1">
      <c r="A82" s="24">
        <f>'[1]Форма 2019-2 уточ'!A104</f>
        <v>3132</v>
      </c>
      <c r="B82" s="4" t="str">
        <f>'[1]Форма 2019-2 уточ'!B104</f>
        <v>Капітальний ремонт інших об'єктів</v>
      </c>
      <c r="C82" s="37"/>
      <c r="D82" s="37"/>
      <c r="E82" s="37"/>
      <c r="F82" s="37">
        <f>D82</f>
        <v>0</v>
      </c>
      <c r="G82" s="54" t="s">
        <v>12</v>
      </c>
      <c r="H82" s="54">
        <v>5088123</v>
      </c>
      <c r="I82" s="57">
        <f>H82</f>
        <v>5088123</v>
      </c>
      <c r="J82" s="54" t="str">
        <f t="shared" si="2"/>
        <v> </v>
      </c>
      <c r="K82" s="55"/>
      <c r="L82" s="54">
        <v>2324933</v>
      </c>
      <c r="M82" s="54">
        <f>L82</f>
        <v>2324933</v>
      </c>
      <c r="N82" s="54">
        <f t="shared" si="1"/>
        <v>2324933</v>
      </c>
      <c r="O82" s="78"/>
      <c r="P82" s="89"/>
    </row>
    <row r="83" spans="1:16" ht="15">
      <c r="A83" s="10" t="s">
        <v>12</v>
      </c>
      <c r="B83" s="10" t="s">
        <v>16</v>
      </c>
      <c r="C83" s="37">
        <f>SUM(C70:C82)</f>
        <v>0</v>
      </c>
      <c r="D83" s="37">
        <f>SUM(D70:D82)</f>
        <v>0</v>
      </c>
      <c r="E83" s="37">
        <f>SUM(E70:E82)</f>
        <v>0</v>
      </c>
      <c r="F83" s="37">
        <f>SUM(F70:F82)</f>
        <v>0</v>
      </c>
      <c r="G83" s="87">
        <f>G71+G74</f>
        <v>14460</v>
      </c>
      <c r="H83" s="54">
        <v>0</v>
      </c>
      <c r="I83" s="54">
        <v>0</v>
      </c>
      <c r="J83" s="87">
        <f t="shared" si="2"/>
        <v>14460</v>
      </c>
      <c r="K83" s="75">
        <f>K71+K74</f>
        <v>25920</v>
      </c>
      <c r="L83" s="54">
        <v>0</v>
      </c>
      <c r="M83" s="54">
        <v>0</v>
      </c>
      <c r="N83" s="76">
        <f>K83</f>
        <v>25920</v>
      </c>
      <c r="O83" s="78"/>
      <c r="P83" s="89"/>
    </row>
    <row r="86" spans="1:14" ht="15">
      <c r="A86" s="100" t="s">
        <v>117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8" ht="15">
      <c r="N88" s="11" t="s">
        <v>6</v>
      </c>
    </row>
    <row r="89" spans="1:14" ht="15">
      <c r="A89" s="105" t="s">
        <v>19</v>
      </c>
      <c r="B89" s="105" t="s">
        <v>8</v>
      </c>
      <c r="C89" s="105" t="s">
        <v>110</v>
      </c>
      <c r="D89" s="105"/>
      <c r="E89" s="105"/>
      <c r="F89" s="105"/>
      <c r="G89" s="105" t="s">
        <v>111</v>
      </c>
      <c r="H89" s="105"/>
      <c r="I89" s="105"/>
      <c r="J89" s="105"/>
      <c r="K89" s="105" t="s">
        <v>112</v>
      </c>
      <c r="L89" s="105"/>
      <c r="M89" s="105"/>
      <c r="N89" s="105"/>
    </row>
    <row r="90" spans="1:14" ht="58.5" customHeight="1">
      <c r="A90" s="105"/>
      <c r="B90" s="105"/>
      <c r="C90" s="10" t="s">
        <v>9</v>
      </c>
      <c r="D90" s="10" t="s">
        <v>10</v>
      </c>
      <c r="E90" s="10" t="s">
        <v>11</v>
      </c>
      <c r="F90" s="10" t="s">
        <v>61</v>
      </c>
      <c r="G90" s="10" t="s">
        <v>9</v>
      </c>
      <c r="H90" s="10" t="s">
        <v>10</v>
      </c>
      <c r="I90" s="10" t="s">
        <v>11</v>
      </c>
      <c r="J90" s="10" t="s">
        <v>59</v>
      </c>
      <c r="K90" s="10" t="s">
        <v>9</v>
      </c>
      <c r="L90" s="10" t="s">
        <v>10</v>
      </c>
      <c r="M90" s="10" t="s">
        <v>11</v>
      </c>
      <c r="N90" s="10" t="s">
        <v>60</v>
      </c>
    </row>
    <row r="91" spans="1:14" ht="15">
      <c r="A91" s="10">
        <v>1</v>
      </c>
      <c r="B91" s="10">
        <v>2</v>
      </c>
      <c r="C91" s="10">
        <v>3</v>
      </c>
      <c r="D91" s="10">
        <v>4</v>
      </c>
      <c r="E91" s="10">
        <v>5</v>
      </c>
      <c r="F91" s="10">
        <v>6</v>
      </c>
      <c r="G91" s="10">
        <v>7</v>
      </c>
      <c r="H91" s="10">
        <v>8</v>
      </c>
      <c r="I91" s="10">
        <v>9</v>
      </c>
      <c r="J91" s="10">
        <v>10</v>
      </c>
      <c r="K91" s="10">
        <v>11</v>
      </c>
      <c r="L91" s="10">
        <v>12</v>
      </c>
      <c r="M91" s="10">
        <v>13</v>
      </c>
      <c r="N91" s="10">
        <v>14</v>
      </c>
    </row>
    <row r="92" spans="1:14" s="69" customFormat="1" ht="21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s="67" customFormat="1" ht="15">
      <c r="A93" s="66"/>
      <c r="B93" s="28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s="67" customFormat="1" ht="15">
      <c r="A94" s="66"/>
      <c r="B94" s="28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8" customHeight="1">
      <c r="A95" s="66"/>
      <c r="B95" s="28"/>
      <c r="C95" s="4" t="s">
        <v>12</v>
      </c>
      <c r="D95" s="4" t="s">
        <v>12</v>
      </c>
      <c r="E95" s="4" t="s">
        <v>12</v>
      </c>
      <c r="F95" s="4" t="s">
        <v>12</v>
      </c>
      <c r="G95" s="4" t="s">
        <v>12</v>
      </c>
      <c r="H95" s="4" t="s">
        <v>12</v>
      </c>
      <c r="I95" s="4" t="s">
        <v>12</v>
      </c>
      <c r="J95" s="4" t="s">
        <v>12</v>
      </c>
      <c r="K95" s="10"/>
      <c r="L95" s="4" t="s">
        <v>12</v>
      </c>
      <c r="M95" s="4" t="s">
        <v>12</v>
      </c>
      <c r="N95" s="4" t="s">
        <v>12</v>
      </c>
    </row>
    <row r="96" spans="1:14" ht="15">
      <c r="A96" s="66"/>
      <c r="B96" s="28"/>
      <c r="C96" s="10" t="s">
        <v>12</v>
      </c>
      <c r="D96" s="10" t="s">
        <v>12</v>
      </c>
      <c r="E96" s="10" t="s">
        <v>12</v>
      </c>
      <c r="F96" s="10" t="s">
        <v>12</v>
      </c>
      <c r="G96" s="10" t="s">
        <v>12</v>
      </c>
      <c r="H96" s="10" t="s">
        <v>12</v>
      </c>
      <c r="I96" s="10" t="s">
        <v>12</v>
      </c>
      <c r="J96" s="10" t="s">
        <v>12</v>
      </c>
      <c r="K96" s="10"/>
      <c r="L96" s="10" t="s">
        <v>12</v>
      </c>
      <c r="M96" s="10" t="s">
        <v>12</v>
      </c>
      <c r="N96" s="10" t="s">
        <v>12</v>
      </c>
    </row>
    <row r="97" spans="1:14" s="67" customFormat="1" ht="15">
      <c r="A97" s="66"/>
      <c r="B97" s="28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ht="15">
      <c r="A98" s="10" t="s">
        <v>12</v>
      </c>
      <c r="B98" s="10" t="s">
        <v>16</v>
      </c>
      <c r="C98" s="10" t="s">
        <v>12</v>
      </c>
      <c r="D98" s="10" t="s">
        <v>12</v>
      </c>
      <c r="E98" s="10" t="s">
        <v>12</v>
      </c>
      <c r="F98" s="10" t="s">
        <v>12</v>
      </c>
      <c r="G98" s="10" t="s">
        <v>12</v>
      </c>
      <c r="H98" s="10" t="s">
        <v>12</v>
      </c>
      <c r="I98" s="10" t="s">
        <v>12</v>
      </c>
      <c r="J98" s="10" t="s">
        <v>12</v>
      </c>
      <c r="K98" s="10">
        <f>K93+K94+K95+K96+K97</f>
        <v>0</v>
      </c>
      <c r="L98" s="10" t="s">
        <v>12</v>
      </c>
      <c r="M98" s="10" t="s">
        <v>12</v>
      </c>
      <c r="N98" s="10" t="s">
        <v>12</v>
      </c>
    </row>
    <row r="100" spans="1:10" ht="15">
      <c r="A100" s="100" t="s">
        <v>118</v>
      </c>
      <c r="B100" s="100"/>
      <c r="C100" s="100"/>
      <c r="D100" s="100"/>
      <c r="E100" s="100"/>
      <c r="F100" s="100"/>
      <c r="G100" s="100"/>
      <c r="H100" s="100"/>
      <c r="I100" s="100"/>
      <c r="J100" s="100"/>
    </row>
    <row r="102" ht="15">
      <c r="J102" s="11" t="s">
        <v>6</v>
      </c>
    </row>
    <row r="103" spans="1:10" ht="21.75" customHeight="1">
      <c r="A103" s="105" t="s">
        <v>18</v>
      </c>
      <c r="B103" s="105" t="s">
        <v>8</v>
      </c>
      <c r="C103" s="105" t="s">
        <v>114</v>
      </c>
      <c r="D103" s="105"/>
      <c r="E103" s="105"/>
      <c r="F103" s="105"/>
      <c r="G103" s="105" t="s">
        <v>115</v>
      </c>
      <c r="H103" s="105"/>
      <c r="I103" s="105"/>
      <c r="J103" s="105"/>
    </row>
    <row r="104" spans="1:10" ht="61.5" customHeight="1">
      <c r="A104" s="105"/>
      <c r="B104" s="105"/>
      <c r="C104" s="10" t="s">
        <v>9</v>
      </c>
      <c r="D104" s="10" t="s">
        <v>10</v>
      </c>
      <c r="E104" s="10" t="s">
        <v>11</v>
      </c>
      <c r="F104" s="10" t="s">
        <v>61</v>
      </c>
      <c r="G104" s="10" t="s">
        <v>9</v>
      </c>
      <c r="H104" s="10" t="s">
        <v>10</v>
      </c>
      <c r="I104" s="10" t="s">
        <v>11</v>
      </c>
      <c r="J104" s="10" t="s">
        <v>59</v>
      </c>
    </row>
    <row r="105" spans="1:10" ht="21.75" customHeight="1">
      <c r="A105" s="10">
        <v>1</v>
      </c>
      <c r="B105" s="10">
        <v>2</v>
      </c>
      <c r="C105" s="10">
        <v>3</v>
      </c>
      <c r="D105" s="10">
        <v>4</v>
      </c>
      <c r="E105" s="10">
        <v>5</v>
      </c>
      <c r="F105" s="10">
        <v>6</v>
      </c>
      <c r="G105" s="10">
        <v>7</v>
      </c>
      <c r="H105" s="10">
        <v>8</v>
      </c>
      <c r="I105" s="10">
        <v>9</v>
      </c>
      <c r="J105" s="10">
        <v>10</v>
      </c>
    </row>
    <row r="106" spans="1:10" s="86" customFormat="1" ht="21.75" customHeight="1">
      <c r="A106" s="85">
        <v>2240</v>
      </c>
      <c r="B106" s="74" t="s">
        <v>155</v>
      </c>
      <c r="C106" s="85">
        <f>C108+C107</f>
        <v>22113</v>
      </c>
      <c r="D106" s="85">
        <f>D108+D107</f>
        <v>0</v>
      </c>
      <c r="E106" s="85">
        <f>E108+E107</f>
        <v>0</v>
      </c>
      <c r="F106" s="85">
        <f>C106+D106</f>
        <v>22113</v>
      </c>
      <c r="G106" s="85">
        <f>G107+G108</f>
        <v>23219</v>
      </c>
      <c r="H106" s="85">
        <f>H107+H108</f>
        <v>0</v>
      </c>
      <c r="I106" s="85">
        <f>I107+I108</f>
        <v>0</v>
      </c>
      <c r="J106" s="85">
        <f>G106+H106</f>
        <v>23219</v>
      </c>
    </row>
    <row r="107" spans="1:10" s="86" customFormat="1" ht="43.5" customHeight="1">
      <c r="A107" s="85"/>
      <c r="B107" s="28" t="s">
        <v>152</v>
      </c>
      <c r="C107" s="85">
        <v>6318</v>
      </c>
      <c r="D107" s="85"/>
      <c r="E107" s="85"/>
      <c r="F107" s="85">
        <f>C107+D107</f>
        <v>6318</v>
      </c>
      <c r="G107" s="85">
        <v>6634</v>
      </c>
      <c r="H107" s="85"/>
      <c r="I107" s="85"/>
      <c r="J107" s="85">
        <f>G107+H107</f>
        <v>6634</v>
      </c>
    </row>
    <row r="108" spans="1:10" s="86" customFormat="1" ht="33.75" customHeight="1">
      <c r="A108" s="85"/>
      <c r="B108" s="28" t="s">
        <v>153</v>
      </c>
      <c r="C108" s="85">
        <v>15795</v>
      </c>
      <c r="D108" s="85"/>
      <c r="E108" s="85"/>
      <c r="F108" s="85">
        <f>C108+D108</f>
        <v>15795</v>
      </c>
      <c r="G108" s="85">
        <v>16585</v>
      </c>
      <c r="H108" s="85"/>
      <c r="I108" s="85"/>
      <c r="J108" s="85">
        <f>G108+H108</f>
        <v>16585</v>
      </c>
    </row>
    <row r="109" spans="1:10" s="86" customFormat="1" ht="21.75" customHeight="1">
      <c r="A109" s="85">
        <v>2800</v>
      </c>
      <c r="B109" s="74" t="s">
        <v>154</v>
      </c>
      <c r="C109" s="85">
        <f>C110</f>
        <v>5181</v>
      </c>
      <c r="D109" s="85"/>
      <c r="E109" s="85"/>
      <c r="F109" s="85">
        <f>C109+D109</f>
        <v>5181</v>
      </c>
      <c r="G109" s="85">
        <f>G110</f>
        <v>5440</v>
      </c>
      <c r="H109" s="85">
        <f>H110</f>
        <v>0</v>
      </c>
      <c r="I109" s="85">
        <f>I110</f>
        <v>0</v>
      </c>
      <c r="J109" s="85">
        <f>G109+H109</f>
        <v>5440</v>
      </c>
    </row>
    <row r="110" spans="1:10" s="86" customFormat="1" ht="21.75" customHeight="1">
      <c r="A110" s="85"/>
      <c r="B110" s="28" t="s">
        <v>156</v>
      </c>
      <c r="C110" s="85">
        <v>5181</v>
      </c>
      <c r="D110" s="85"/>
      <c r="E110" s="85"/>
      <c r="F110" s="85">
        <f>C110+D110</f>
        <v>5181</v>
      </c>
      <c r="G110" s="85">
        <v>5440</v>
      </c>
      <c r="H110" s="85"/>
      <c r="I110" s="85"/>
      <c r="J110" s="85">
        <f>G110+H110</f>
        <v>5440</v>
      </c>
    </row>
    <row r="111" spans="1:12" ht="22.5" customHeight="1">
      <c r="A111" s="10" t="s">
        <v>12</v>
      </c>
      <c r="B111" s="79" t="s">
        <v>16</v>
      </c>
      <c r="C111" s="71">
        <f>C106+C109</f>
        <v>27294</v>
      </c>
      <c r="D111" s="71">
        <f aca="true" t="shared" si="3" ref="D111:J111">D106+D109</f>
        <v>0</v>
      </c>
      <c r="E111" s="71">
        <f t="shared" si="3"/>
        <v>0</v>
      </c>
      <c r="F111" s="71">
        <f t="shared" si="3"/>
        <v>27294</v>
      </c>
      <c r="G111" s="71">
        <f t="shared" si="3"/>
        <v>28659</v>
      </c>
      <c r="H111" s="71">
        <f t="shared" si="3"/>
        <v>0</v>
      </c>
      <c r="I111" s="71">
        <f t="shared" si="3"/>
        <v>0</v>
      </c>
      <c r="J111" s="71">
        <f t="shared" si="3"/>
        <v>28659</v>
      </c>
      <c r="K111" s="33"/>
      <c r="L111" s="73"/>
    </row>
    <row r="114" spans="1:10" ht="15">
      <c r="A114" s="100" t="s">
        <v>119</v>
      </c>
      <c r="B114" s="100"/>
      <c r="C114" s="100"/>
      <c r="D114" s="100"/>
      <c r="E114" s="100"/>
      <c r="F114" s="100"/>
      <c r="G114" s="100"/>
      <c r="H114" s="100"/>
      <c r="I114" s="100"/>
      <c r="J114" s="100"/>
    </row>
    <row r="116" ht="15">
      <c r="J116" s="11" t="s">
        <v>6</v>
      </c>
    </row>
    <row r="117" spans="1:10" ht="15">
      <c r="A117" s="105" t="s">
        <v>19</v>
      </c>
      <c r="B117" s="105" t="s">
        <v>8</v>
      </c>
      <c r="C117" s="105" t="s">
        <v>114</v>
      </c>
      <c r="D117" s="105"/>
      <c r="E117" s="105"/>
      <c r="F117" s="105"/>
      <c r="G117" s="105" t="s">
        <v>115</v>
      </c>
      <c r="H117" s="105"/>
      <c r="I117" s="105"/>
      <c r="J117" s="105"/>
    </row>
    <row r="118" spans="1:10" ht="72.75" customHeight="1">
      <c r="A118" s="105"/>
      <c r="B118" s="105"/>
      <c r="C118" s="10" t="s">
        <v>9</v>
      </c>
      <c r="D118" s="10" t="s">
        <v>10</v>
      </c>
      <c r="E118" s="10" t="s">
        <v>11</v>
      </c>
      <c r="F118" s="10" t="s">
        <v>61</v>
      </c>
      <c r="G118" s="10" t="s">
        <v>9</v>
      </c>
      <c r="H118" s="10" t="s">
        <v>10</v>
      </c>
      <c r="I118" s="10" t="s">
        <v>11</v>
      </c>
      <c r="J118" s="10" t="s">
        <v>59</v>
      </c>
    </row>
    <row r="119" spans="1:10" ht="15">
      <c r="A119" s="10">
        <v>1</v>
      </c>
      <c r="B119" s="10">
        <v>2</v>
      </c>
      <c r="C119" s="10">
        <v>3</v>
      </c>
      <c r="D119" s="10">
        <v>4</v>
      </c>
      <c r="E119" s="10">
        <v>5</v>
      </c>
      <c r="F119" s="10">
        <v>6</v>
      </c>
      <c r="G119" s="10">
        <v>7</v>
      </c>
      <c r="H119" s="10">
        <v>8</v>
      </c>
      <c r="I119" s="10">
        <v>9</v>
      </c>
      <c r="J119" s="10">
        <v>10</v>
      </c>
    </row>
    <row r="120" spans="1:10" s="27" customFormat="1" ht="24" customHeight="1">
      <c r="A120" s="26"/>
      <c r="B120" s="29"/>
      <c r="C120" s="26"/>
      <c r="D120" s="26"/>
      <c r="E120" s="26"/>
      <c r="F120" s="26"/>
      <c r="G120" s="26"/>
      <c r="H120" s="26"/>
      <c r="I120" s="26"/>
      <c r="J120" s="26"/>
    </row>
    <row r="121" spans="1:10" s="27" customFormat="1" ht="15">
      <c r="A121" s="26"/>
      <c r="B121" s="29"/>
      <c r="C121" s="26"/>
      <c r="D121" s="26"/>
      <c r="E121" s="26"/>
      <c r="F121" s="26"/>
      <c r="G121" s="26"/>
      <c r="H121" s="26"/>
      <c r="I121" s="26"/>
      <c r="J121" s="26"/>
    </row>
    <row r="122" spans="1:10" ht="15">
      <c r="A122" s="10" t="s">
        <v>12</v>
      </c>
      <c r="B122" s="10" t="s">
        <v>16</v>
      </c>
      <c r="C122" s="10" t="s">
        <v>12</v>
      </c>
      <c r="D122" s="10" t="s">
        <v>12</v>
      </c>
      <c r="E122" s="10" t="s">
        <v>12</v>
      </c>
      <c r="F122" s="10" t="s">
        <v>12</v>
      </c>
      <c r="G122" s="10" t="s">
        <v>12</v>
      </c>
      <c r="H122" s="10" t="s">
        <v>12</v>
      </c>
      <c r="I122" s="10" t="s">
        <v>12</v>
      </c>
      <c r="J122" s="10" t="s">
        <v>12</v>
      </c>
    </row>
    <row r="124" spans="1:14" ht="15">
      <c r="A124" s="102" t="s">
        <v>20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 ht="15">
      <c r="A125" s="102" t="s">
        <v>120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7" ht="15">
      <c r="N127" s="11" t="s">
        <v>6</v>
      </c>
    </row>
    <row r="128" spans="1:14" ht="30.75" customHeight="1">
      <c r="A128" s="105" t="s">
        <v>21</v>
      </c>
      <c r="B128" s="105" t="s">
        <v>22</v>
      </c>
      <c r="C128" s="105" t="s">
        <v>110</v>
      </c>
      <c r="D128" s="105"/>
      <c r="E128" s="105"/>
      <c r="F128" s="105"/>
      <c r="G128" s="105" t="s">
        <v>111</v>
      </c>
      <c r="H128" s="105"/>
      <c r="I128" s="105"/>
      <c r="J128" s="105"/>
      <c r="K128" s="105" t="s">
        <v>112</v>
      </c>
      <c r="L128" s="105"/>
      <c r="M128" s="105"/>
      <c r="N128" s="105"/>
    </row>
    <row r="129" spans="1:14" ht="66.75" customHeight="1">
      <c r="A129" s="105"/>
      <c r="B129" s="105"/>
      <c r="C129" s="10" t="s">
        <v>9</v>
      </c>
      <c r="D129" s="10" t="s">
        <v>10</v>
      </c>
      <c r="E129" s="10" t="s">
        <v>11</v>
      </c>
      <c r="F129" s="10" t="s">
        <v>61</v>
      </c>
      <c r="G129" s="10" t="s">
        <v>9</v>
      </c>
      <c r="H129" s="10" t="s">
        <v>10</v>
      </c>
      <c r="I129" s="10" t="s">
        <v>11</v>
      </c>
      <c r="J129" s="10" t="s">
        <v>59</v>
      </c>
      <c r="K129" s="10" t="s">
        <v>9</v>
      </c>
      <c r="L129" s="10" t="s">
        <v>10</v>
      </c>
      <c r="M129" s="10" t="s">
        <v>11</v>
      </c>
      <c r="N129" s="10" t="s">
        <v>60</v>
      </c>
    </row>
    <row r="130" spans="1:15" ht="15">
      <c r="A130" s="10">
        <v>1</v>
      </c>
      <c r="B130" s="10">
        <v>2</v>
      </c>
      <c r="C130" s="10">
        <v>3</v>
      </c>
      <c r="D130" s="10">
        <v>4</v>
      </c>
      <c r="E130" s="10">
        <v>5</v>
      </c>
      <c r="F130" s="10">
        <v>6</v>
      </c>
      <c r="G130" s="10">
        <v>7</v>
      </c>
      <c r="H130" s="10">
        <v>8</v>
      </c>
      <c r="I130" s="10">
        <v>9</v>
      </c>
      <c r="J130" s="10">
        <v>10</v>
      </c>
      <c r="K130" s="10">
        <v>11</v>
      </c>
      <c r="L130" s="10">
        <v>12</v>
      </c>
      <c r="M130" s="10">
        <v>13</v>
      </c>
      <c r="N130" s="10">
        <v>14</v>
      </c>
      <c r="O130" s="33"/>
    </row>
    <row r="131" spans="1:16" s="27" customFormat="1" ht="42" customHeight="1">
      <c r="A131" s="26">
        <v>1</v>
      </c>
      <c r="B131" s="28" t="s">
        <v>152</v>
      </c>
      <c r="C131" s="54"/>
      <c r="D131" s="54"/>
      <c r="E131" s="54"/>
      <c r="F131" s="54">
        <f>D131+C131</f>
        <v>0</v>
      </c>
      <c r="G131" s="54">
        <v>5000</v>
      </c>
      <c r="H131" s="54"/>
      <c r="I131" s="54"/>
      <c r="J131" s="54">
        <f>G131+H131</f>
        <v>5000</v>
      </c>
      <c r="K131" s="54">
        <v>6000</v>
      </c>
      <c r="L131" s="54"/>
      <c r="M131" s="54"/>
      <c r="N131" s="54">
        <f>K131+L131</f>
        <v>6000</v>
      </c>
      <c r="O131" s="78"/>
      <c r="P131" s="88"/>
    </row>
    <row r="132" spans="1:16" s="27" customFormat="1" ht="30" customHeight="1">
      <c r="A132" s="26">
        <v>2</v>
      </c>
      <c r="B132" s="28" t="s">
        <v>153</v>
      </c>
      <c r="C132" s="54"/>
      <c r="D132" s="54"/>
      <c r="E132" s="54"/>
      <c r="F132" s="54">
        <f>D132+C132</f>
        <v>0</v>
      </c>
      <c r="G132" s="54"/>
      <c r="H132" s="54"/>
      <c r="I132" s="54"/>
      <c r="J132" s="54">
        <f>G132+H132</f>
        <v>0</v>
      </c>
      <c r="K132" s="54">
        <v>15000</v>
      </c>
      <c r="L132" s="54"/>
      <c r="M132" s="54"/>
      <c r="N132" s="54">
        <f>K132+L132</f>
        <v>15000</v>
      </c>
      <c r="O132" s="78"/>
      <c r="P132" s="88"/>
    </row>
    <row r="133" spans="1:16" s="27" customFormat="1" ht="28.5" customHeight="1">
      <c r="A133" s="26">
        <v>3</v>
      </c>
      <c r="B133" s="28" t="s">
        <v>156</v>
      </c>
      <c r="C133" s="54"/>
      <c r="D133" s="54"/>
      <c r="E133" s="54"/>
      <c r="F133" s="54">
        <f>D133+C133</f>
        <v>0</v>
      </c>
      <c r="G133" s="54">
        <v>9460</v>
      </c>
      <c r="H133" s="54"/>
      <c r="I133" s="54"/>
      <c r="J133" s="54">
        <f>G133+H133</f>
        <v>9460</v>
      </c>
      <c r="K133" s="54">
        <v>4920</v>
      </c>
      <c r="L133" s="54"/>
      <c r="M133" s="54"/>
      <c r="N133" s="54">
        <f>K133+L133</f>
        <v>4920</v>
      </c>
      <c r="O133" s="78"/>
      <c r="P133" s="88"/>
    </row>
    <row r="134" spans="1:16" ht="21" customHeight="1">
      <c r="A134" s="4" t="s">
        <v>12</v>
      </c>
      <c r="B134" s="10" t="s">
        <v>16</v>
      </c>
      <c r="C134" s="37">
        <f>SUM(C131:C133)</f>
        <v>0</v>
      </c>
      <c r="D134" s="37">
        <f>SUM(D131:D133)</f>
        <v>0</v>
      </c>
      <c r="E134" s="37">
        <f>SUM(E131:E133)</f>
        <v>0</v>
      </c>
      <c r="F134" s="37">
        <f>D134+C134</f>
        <v>0</v>
      </c>
      <c r="G134" s="37">
        <f aca="true" t="shared" si="4" ref="G134:N134">SUM(G131:G133)</f>
        <v>14460</v>
      </c>
      <c r="H134" s="37">
        <f t="shared" si="4"/>
        <v>0</v>
      </c>
      <c r="I134" s="37">
        <f t="shared" si="4"/>
        <v>0</v>
      </c>
      <c r="J134" s="37">
        <f t="shared" si="4"/>
        <v>14460</v>
      </c>
      <c r="K134" s="37">
        <f t="shared" si="4"/>
        <v>25920</v>
      </c>
      <c r="L134" s="37">
        <f t="shared" si="4"/>
        <v>0</v>
      </c>
      <c r="M134" s="37">
        <f t="shared" si="4"/>
        <v>0</v>
      </c>
      <c r="N134" s="37">
        <f t="shared" si="4"/>
        <v>25920</v>
      </c>
      <c r="O134" s="78"/>
      <c r="P134" s="88"/>
    </row>
    <row r="135" ht="15">
      <c r="E135" s="33"/>
    </row>
    <row r="137" spans="1:10" ht="15">
      <c r="A137" s="100" t="s">
        <v>121</v>
      </c>
      <c r="B137" s="100"/>
      <c r="C137" s="100"/>
      <c r="D137" s="100"/>
      <c r="E137" s="100"/>
      <c r="F137" s="100"/>
      <c r="G137" s="100"/>
      <c r="H137" s="100"/>
      <c r="I137" s="100"/>
      <c r="J137" s="100"/>
    </row>
    <row r="139" ht="15">
      <c r="J139" s="11" t="s">
        <v>6</v>
      </c>
    </row>
    <row r="140" spans="1:10" ht="21" customHeight="1">
      <c r="A140" s="105" t="s">
        <v>66</v>
      </c>
      <c r="B140" s="105" t="s">
        <v>22</v>
      </c>
      <c r="C140" s="105" t="s">
        <v>114</v>
      </c>
      <c r="D140" s="105"/>
      <c r="E140" s="105"/>
      <c r="F140" s="105"/>
      <c r="G140" s="105" t="s">
        <v>115</v>
      </c>
      <c r="H140" s="105"/>
      <c r="I140" s="105"/>
      <c r="J140" s="105"/>
    </row>
    <row r="141" spans="1:10" ht="63" customHeight="1">
      <c r="A141" s="105"/>
      <c r="B141" s="105"/>
      <c r="C141" s="10" t="s">
        <v>9</v>
      </c>
      <c r="D141" s="10" t="s">
        <v>10</v>
      </c>
      <c r="E141" s="10" t="s">
        <v>11</v>
      </c>
      <c r="F141" s="10" t="s">
        <v>61</v>
      </c>
      <c r="G141" s="10" t="s">
        <v>9</v>
      </c>
      <c r="H141" s="10" t="s">
        <v>10</v>
      </c>
      <c r="I141" s="10" t="s">
        <v>11</v>
      </c>
      <c r="J141" s="10" t="s">
        <v>59</v>
      </c>
    </row>
    <row r="142" spans="1:10" ht="15">
      <c r="A142" s="10">
        <v>1</v>
      </c>
      <c r="B142" s="10">
        <v>2</v>
      </c>
      <c r="C142" s="10">
        <v>3</v>
      </c>
      <c r="D142" s="10">
        <v>4</v>
      </c>
      <c r="E142" s="10">
        <v>5</v>
      </c>
      <c r="F142" s="10">
        <v>6</v>
      </c>
      <c r="G142" s="10">
        <v>7</v>
      </c>
      <c r="H142" s="10">
        <v>8</v>
      </c>
      <c r="I142" s="10">
        <v>9</v>
      </c>
      <c r="J142" s="10">
        <v>10</v>
      </c>
    </row>
    <row r="143" spans="1:10" s="86" customFormat="1" ht="45">
      <c r="A143" s="85">
        <v>1</v>
      </c>
      <c r="B143" s="28" t="s">
        <v>152</v>
      </c>
      <c r="C143" s="85">
        <v>6318</v>
      </c>
      <c r="D143" s="85"/>
      <c r="E143" s="85"/>
      <c r="F143" s="85">
        <f>C143</f>
        <v>6318</v>
      </c>
      <c r="G143" s="85">
        <v>6634</v>
      </c>
      <c r="H143" s="85"/>
      <c r="I143" s="85"/>
      <c r="J143" s="85">
        <f>G143</f>
        <v>6634</v>
      </c>
    </row>
    <row r="144" spans="1:10" s="86" customFormat="1" ht="30">
      <c r="A144" s="85">
        <v>2</v>
      </c>
      <c r="B144" s="28" t="s">
        <v>153</v>
      </c>
      <c r="C144" s="85">
        <v>15795</v>
      </c>
      <c r="D144" s="85"/>
      <c r="E144" s="85"/>
      <c r="F144" s="85">
        <f>C144</f>
        <v>15795</v>
      </c>
      <c r="G144" s="85">
        <v>16585</v>
      </c>
      <c r="H144" s="85"/>
      <c r="I144" s="85"/>
      <c r="J144" s="85">
        <f>G144</f>
        <v>16585</v>
      </c>
    </row>
    <row r="145" spans="1:10" ht="15">
      <c r="A145" s="85">
        <v>3</v>
      </c>
      <c r="B145" s="28" t="s">
        <v>156</v>
      </c>
      <c r="C145" s="54">
        <v>5181</v>
      </c>
      <c r="D145" s="54"/>
      <c r="E145" s="54"/>
      <c r="F145" s="85">
        <f>C145</f>
        <v>5181</v>
      </c>
      <c r="G145" s="54">
        <v>5440</v>
      </c>
      <c r="H145" s="54"/>
      <c r="I145" s="54" t="s">
        <v>12</v>
      </c>
      <c r="J145" s="85">
        <f>G145</f>
        <v>5440</v>
      </c>
    </row>
    <row r="146" spans="1:10" ht="15">
      <c r="A146" s="4" t="s">
        <v>12</v>
      </c>
      <c r="B146" s="10" t="s">
        <v>16</v>
      </c>
      <c r="C146" s="37">
        <f>SUM(C143:C145)</f>
        <v>27294</v>
      </c>
      <c r="D146" s="37">
        <v>0</v>
      </c>
      <c r="E146" s="37">
        <v>0</v>
      </c>
      <c r="F146" s="85">
        <f>C146</f>
        <v>27294</v>
      </c>
      <c r="G146" s="37">
        <f>SUM(G143:G145)</f>
        <v>28659</v>
      </c>
      <c r="H146" s="37">
        <v>0</v>
      </c>
      <c r="I146" s="37">
        <v>0</v>
      </c>
      <c r="J146" s="85">
        <f>G146</f>
        <v>28659</v>
      </c>
    </row>
    <row r="148" spans="1:13" ht="15">
      <c r="A148" s="102" t="s">
        <v>82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5">
      <c r="A149" s="102" t="s">
        <v>122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1" ht="15">
      <c r="N151" s="11" t="s">
        <v>6</v>
      </c>
    </row>
    <row r="152" spans="1:14" ht="15" customHeight="1">
      <c r="A152" s="105" t="s">
        <v>21</v>
      </c>
      <c r="B152" s="105" t="s">
        <v>23</v>
      </c>
      <c r="C152" s="105" t="s">
        <v>24</v>
      </c>
      <c r="D152" s="106" t="s">
        <v>25</v>
      </c>
      <c r="E152" s="107"/>
      <c r="F152" s="105" t="s">
        <v>110</v>
      </c>
      <c r="G152" s="105"/>
      <c r="H152" s="105"/>
      <c r="I152" s="105" t="s">
        <v>111</v>
      </c>
      <c r="J152" s="105"/>
      <c r="K152" s="105"/>
      <c r="L152" s="105" t="s">
        <v>112</v>
      </c>
      <c r="M152" s="105"/>
      <c r="N152" s="105"/>
    </row>
    <row r="153" spans="1:14" ht="30">
      <c r="A153" s="105"/>
      <c r="B153" s="105"/>
      <c r="C153" s="105"/>
      <c r="D153" s="108"/>
      <c r="E153" s="109"/>
      <c r="F153" s="10" t="s">
        <v>9</v>
      </c>
      <c r="G153" s="10" t="s">
        <v>10</v>
      </c>
      <c r="H153" s="10" t="s">
        <v>67</v>
      </c>
      <c r="I153" s="10" t="s">
        <v>9</v>
      </c>
      <c r="J153" s="10" t="s">
        <v>10</v>
      </c>
      <c r="K153" s="10" t="s">
        <v>68</v>
      </c>
      <c r="L153" s="10" t="s">
        <v>9</v>
      </c>
      <c r="M153" s="10" t="s">
        <v>10</v>
      </c>
      <c r="N153" s="10" t="s">
        <v>60</v>
      </c>
    </row>
    <row r="154" spans="1:14" ht="15">
      <c r="A154" s="10">
        <v>1</v>
      </c>
      <c r="B154" s="10">
        <v>2</v>
      </c>
      <c r="C154" s="10">
        <v>3</v>
      </c>
      <c r="D154" s="98">
        <v>4</v>
      </c>
      <c r="E154" s="99"/>
      <c r="F154" s="10">
        <v>5</v>
      </c>
      <c r="G154" s="10">
        <v>6</v>
      </c>
      <c r="H154" s="10">
        <v>7</v>
      </c>
      <c r="I154" s="10">
        <v>8</v>
      </c>
      <c r="J154" s="10">
        <v>9</v>
      </c>
      <c r="K154" s="10">
        <v>10</v>
      </c>
      <c r="L154" s="10">
        <v>11</v>
      </c>
      <c r="M154" s="10">
        <v>12</v>
      </c>
      <c r="N154" s="10">
        <v>13</v>
      </c>
    </row>
    <row r="155" spans="1:14" ht="15">
      <c r="A155" s="10" t="s">
        <v>12</v>
      </c>
      <c r="B155" s="31" t="s">
        <v>26</v>
      </c>
      <c r="C155" s="10" t="s">
        <v>12</v>
      </c>
      <c r="D155" s="98" t="s">
        <v>12</v>
      </c>
      <c r="E155" s="99"/>
      <c r="F155" s="10" t="s">
        <v>12</v>
      </c>
      <c r="G155" s="10" t="s">
        <v>12</v>
      </c>
      <c r="H155" s="10" t="s">
        <v>12</v>
      </c>
      <c r="I155" s="10" t="s">
        <v>12</v>
      </c>
      <c r="J155" s="10" t="s">
        <v>12</v>
      </c>
      <c r="K155" s="10" t="s">
        <v>12</v>
      </c>
      <c r="L155" s="10" t="s">
        <v>12</v>
      </c>
      <c r="M155" s="10" t="s">
        <v>12</v>
      </c>
      <c r="N155" s="10" t="s">
        <v>12</v>
      </c>
    </row>
    <row r="156" spans="1:14" ht="63" customHeight="1">
      <c r="A156" s="10">
        <v>1</v>
      </c>
      <c r="B156" s="30" t="s">
        <v>159</v>
      </c>
      <c r="C156" s="10" t="s">
        <v>101</v>
      </c>
      <c r="D156" s="98" t="s">
        <v>104</v>
      </c>
      <c r="E156" s="99"/>
      <c r="F156" s="43"/>
      <c r="G156" s="43"/>
      <c r="H156" s="43"/>
      <c r="I156" s="43">
        <v>5000</v>
      </c>
      <c r="J156" s="43"/>
      <c r="K156" s="43">
        <f>I156</f>
        <v>5000</v>
      </c>
      <c r="L156" s="54">
        <v>6000</v>
      </c>
      <c r="M156" s="48"/>
      <c r="N156" s="54">
        <f>L156+M156</f>
        <v>6000</v>
      </c>
    </row>
    <row r="157" spans="1:14" ht="15">
      <c r="A157" s="10" t="s">
        <v>12</v>
      </c>
      <c r="B157" s="31" t="s">
        <v>27</v>
      </c>
      <c r="C157" s="10" t="s">
        <v>12</v>
      </c>
      <c r="D157" s="98" t="s">
        <v>12</v>
      </c>
      <c r="E157" s="99"/>
      <c r="F157" s="48" t="s">
        <v>12</v>
      </c>
      <c r="G157" s="48" t="s">
        <v>12</v>
      </c>
      <c r="H157" s="48" t="s">
        <v>12</v>
      </c>
      <c r="I157" s="48" t="s">
        <v>12</v>
      </c>
      <c r="J157" s="48" t="s">
        <v>12</v>
      </c>
      <c r="K157" s="48" t="s">
        <v>12</v>
      </c>
      <c r="L157" s="48" t="s">
        <v>12</v>
      </c>
      <c r="M157" s="48" t="s">
        <v>12</v>
      </c>
      <c r="N157" s="48" t="s">
        <v>12</v>
      </c>
    </row>
    <row r="158" spans="1:14" ht="38.25" customHeight="1">
      <c r="A158" s="10">
        <v>2</v>
      </c>
      <c r="B158" s="30" t="s">
        <v>160</v>
      </c>
      <c r="C158" s="10" t="s">
        <v>100</v>
      </c>
      <c r="D158" s="98" t="s">
        <v>103</v>
      </c>
      <c r="E158" s="99"/>
      <c r="F158" s="48"/>
      <c r="G158" s="48"/>
      <c r="H158" s="54"/>
      <c r="I158" s="50">
        <v>10</v>
      </c>
      <c r="J158" s="50"/>
      <c r="K158" s="50">
        <f>I158</f>
        <v>10</v>
      </c>
      <c r="L158" s="50">
        <v>3</v>
      </c>
      <c r="M158" s="50"/>
      <c r="N158" s="50">
        <v>3</v>
      </c>
    </row>
    <row r="159" spans="1:14" ht="15">
      <c r="A159" s="10" t="s">
        <v>12</v>
      </c>
      <c r="B159" s="31" t="s">
        <v>28</v>
      </c>
      <c r="C159" s="10" t="s">
        <v>12</v>
      </c>
      <c r="D159" s="98" t="s">
        <v>12</v>
      </c>
      <c r="E159" s="99"/>
      <c r="F159" s="48" t="s">
        <v>12</v>
      </c>
      <c r="G159" s="48" t="s">
        <v>12</v>
      </c>
      <c r="H159" s="48" t="s">
        <v>12</v>
      </c>
      <c r="I159" s="48" t="s">
        <v>12</v>
      </c>
      <c r="J159" s="48" t="s">
        <v>12</v>
      </c>
      <c r="K159" s="48" t="s">
        <v>12</v>
      </c>
      <c r="L159" s="48" t="s">
        <v>12</v>
      </c>
      <c r="M159" s="48" t="s">
        <v>12</v>
      </c>
      <c r="N159" s="48" t="s">
        <v>12</v>
      </c>
    </row>
    <row r="160" spans="1:14" ht="21.75" customHeight="1">
      <c r="A160" s="10">
        <v>3</v>
      </c>
      <c r="B160" s="30" t="s">
        <v>161</v>
      </c>
      <c r="C160" s="10" t="s">
        <v>102</v>
      </c>
      <c r="D160" s="98" t="s">
        <v>104</v>
      </c>
      <c r="E160" s="99"/>
      <c r="F160" s="49" t="e">
        <f>F156/F158</f>
        <v>#DIV/0!</v>
      </c>
      <c r="G160" s="49" t="e">
        <f>G156/G158</f>
        <v>#DIV/0!</v>
      </c>
      <c r="H160" s="49" t="e">
        <f>H156/H158</f>
        <v>#DIV/0!</v>
      </c>
      <c r="I160" s="49">
        <f aca="true" t="shared" si="5" ref="I160:N160">I156/I158</f>
        <v>500</v>
      </c>
      <c r="J160" s="49" t="e">
        <f t="shared" si="5"/>
        <v>#DIV/0!</v>
      </c>
      <c r="K160" s="49">
        <f t="shared" si="5"/>
        <v>500</v>
      </c>
      <c r="L160" s="49">
        <f t="shared" si="5"/>
        <v>2000</v>
      </c>
      <c r="M160" s="49" t="e">
        <f>M156/M158</f>
        <v>#DIV/0!</v>
      </c>
      <c r="N160" s="49">
        <f t="shared" si="5"/>
        <v>2000</v>
      </c>
    </row>
    <row r="161" spans="1:14" ht="15">
      <c r="A161" s="10" t="s">
        <v>12</v>
      </c>
      <c r="B161" s="31" t="s">
        <v>29</v>
      </c>
      <c r="C161" s="10" t="s">
        <v>12</v>
      </c>
      <c r="D161" s="98" t="s">
        <v>12</v>
      </c>
      <c r="E161" s="99"/>
      <c r="F161" s="48" t="s">
        <v>12</v>
      </c>
      <c r="G161" s="48" t="s">
        <v>12</v>
      </c>
      <c r="H161" s="48" t="s">
        <v>12</v>
      </c>
      <c r="I161" s="48" t="s">
        <v>12</v>
      </c>
      <c r="J161" s="48" t="s">
        <v>12</v>
      </c>
      <c r="K161" s="48" t="s">
        <v>12</v>
      </c>
      <c r="L161" s="48" t="s">
        <v>12</v>
      </c>
      <c r="M161" s="48" t="s">
        <v>12</v>
      </c>
      <c r="N161" s="48" t="s">
        <v>12</v>
      </c>
    </row>
    <row r="162" spans="1:14" ht="15">
      <c r="A162" s="10">
        <v>4</v>
      </c>
      <c r="B162" s="30" t="s">
        <v>162</v>
      </c>
      <c r="C162" s="10" t="s">
        <v>12</v>
      </c>
      <c r="D162" s="98" t="s">
        <v>104</v>
      </c>
      <c r="E162" s="99"/>
      <c r="F162" s="48">
        <v>100</v>
      </c>
      <c r="G162" s="48">
        <v>100</v>
      </c>
      <c r="H162" s="48">
        <v>100</v>
      </c>
      <c r="I162" s="48">
        <v>100</v>
      </c>
      <c r="J162" s="48">
        <v>100</v>
      </c>
      <c r="K162" s="48">
        <v>100</v>
      </c>
      <c r="L162" s="48">
        <v>100</v>
      </c>
      <c r="M162" s="48">
        <v>100</v>
      </c>
      <c r="N162" s="48">
        <v>100</v>
      </c>
    </row>
    <row r="163" spans="1:14" s="73" customFormat="1" ht="15">
      <c r="A163" s="72" t="s">
        <v>12</v>
      </c>
      <c r="B163" s="72" t="s">
        <v>26</v>
      </c>
      <c r="C163" s="72" t="s">
        <v>12</v>
      </c>
      <c r="D163" s="98" t="s">
        <v>12</v>
      </c>
      <c r="E163" s="99"/>
      <c r="F163" s="72" t="s">
        <v>12</v>
      </c>
      <c r="G163" s="72" t="s">
        <v>12</v>
      </c>
      <c r="H163" s="72" t="s">
        <v>12</v>
      </c>
      <c r="I163" s="72" t="s">
        <v>12</v>
      </c>
      <c r="J163" s="72" t="s">
        <v>12</v>
      </c>
      <c r="K163" s="72" t="s">
        <v>12</v>
      </c>
      <c r="L163" s="72" t="s">
        <v>12</v>
      </c>
      <c r="M163" s="72" t="s">
        <v>12</v>
      </c>
      <c r="N163" s="72" t="s">
        <v>12</v>
      </c>
    </row>
    <row r="164" spans="1:14" s="73" customFormat="1" ht="45">
      <c r="A164" s="72">
        <v>1</v>
      </c>
      <c r="B164" s="30" t="s">
        <v>163</v>
      </c>
      <c r="C164" s="72" t="s">
        <v>101</v>
      </c>
      <c r="D164" s="98" t="s">
        <v>104</v>
      </c>
      <c r="E164" s="99"/>
      <c r="F164" s="43"/>
      <c r="G164" s="43"/>
      <c r="H164" s="43"/>
      <c r="I164" s="43">
        <v>9460</v>
      </c>
      <c r="J164" s="43"/>
      <c r="K164" s="43">
        <f>I164</f>
        <v>9460</v>
      </c>
      <c r="L164" s="54">
        <v>4920</v>
      </c>
      <c r="M164" s="48"/>
      <c r="N164" s="54">
        <f>L164+M164</f>
        <v>4920</v>
      </c>
    </row>
    <row r="165" spans="1:14" s="73" customFormat="1" ht="15">
      <c r="A165" s="72" t="s">
        <v>12</v>
      </c>
      <c r="B165" s="72" t="s">
        <v>27</v>
      </c>
      <c r="C165" s="72" t="s">
        <v>12</v>
      </c>
      <c r="D165" s="98" t="s">
        <v>12</v>
      </c>
      <c r="E165" s="99"/>
      <c r="F165" s="48" t="s">
        <v>12</v>
      </c>
      <c r="G165" s="48" t="s">
        <v>12</v>
      </c>
      <c r="H165" s="48" t="s">
        <v>12</v>
      </c>
      <c r="I165" s="48" t="s">
        <v>12</v>
      </c>
      <c r="J165" s="48" t="s">
        <v>12</v>
      </c>
      <c r="K165" s="48" t="s">
        <v>12</v>
      </c>
      <c r="L165" s="48" t="s">
        <v>12</v>
      </c>
      <c r="M165" s="48" t="s">
        <v>12</v>
      </c>
      <c r="N165" s="48" t="s">
        <v>12</v>
      </c>
    </row>
    <row r="166" spans="1:14" s="73" customFormat="1" ht="30">
      <c r="A166" s="72">
        <v>2</v>
      </c>
      <c r="B166" s="30" t="s">
        <v>164</v>
      </c>
      <c r="C166" s="72" t="s">
        <v>100</v>
      </c>
      <c r="D166" s="98" t="s">
        <v>104</v>
      </c>
      <c r="E166" s="99"/>
      <c r="F166" s="48"/>
      <c r="G166" s="48"/>
      <c r="H166" s="54"/>
      <c r="I166" s="50">
        <v>30</v>
      </c>
      <c r="J166" s="50"/>
      <c r="K166" s="50">
        <f>I166</f>
        <v>30</v>
      </c>
      <c r="L166" s="50">
        <v>3</v>
      </c>
      <c r="M166" s="50"/>
      <c r="N166" s="50">
        <v>3</v>
      </c>
    </row>
    <row r="167" spans="1:14" s="73" customFormat="1" ht="15">
      <c r="A167" s="72" t="s">
        <v>12</v>
      </c>
      <c r="B167" s="72" t="s">
        <v>28</v>
      </c>
      <c r="C167" s="72" t="s">
        <v>12</v>
      </c>
      <c r="D167" s="98" t="s">
        <v>12</v>
      </c>
      <c r="E167" s="99"/>
      <c r="F167" s="48" t="s">
        <v>12</v>
      </c>
      <c r="G167" s="48" t="s">
        <v>12</v>
      </c>
      <c r="H167" s="48" t="s">
        <v>12</v>
      </c>
      <c r="I167" s="48" t="s">
        <v>12</v>
      </c>
      <c r="J167" s="48" t="s">
        <v>12</v>
      </c>
      <c r="K167" s="48" t="s">
        <v>12</v>
      </c>
      <c r="L167" s="48" t="s">
        <v>12</v>
      </c>
      <c r="M167" s="48" t="s">
        <v>12</v>
      </c>
      <c r="N167" s="48" t="s">
        <v>12</v>
      </c>
    </row>
    <row r="168" spans="1:14" s="73" customFormat="1" ht="15">
      <c r="A168" s="72">
        <v>3</v>
      </c>
      <c r="B168" s="30" t="s">
        <v>165</v>
      </c>
      <c r="C168" s="72" t="s">
        <v>102</v>
      </c>
      <c r="D168" s="98" t="s">
        <v>104</v>
      </c>
      <c r="E168" s="99"/>
      <c r="F168" s="49" t="e">
        <f aca="true" t="shared" si="6" ref="F168:N168">F164/F166</f>
        <v>#DIV/0!</v>
      </c>
      <c r="G168" s="49" t="e">
        <f t="shared" si="6"/>
        <v>#DIV/0!</v>
      </c>
      <c r="H168" s="49" t="e">
        <f t="shared" si="6"/>
        <v>#DIV/0!</v>
      </c>
      <c r="I168" s="49">
        <f t="shared" si="6"/>
        <v>315.3333333333333</v>
      </c>
      <c r="J168" s="49" t="e">
        <f t="shared" si="6"/>
        <v>#DIV/0!</v>
      </c>
      <c r="K168" s="49">
        <f t="shared" si="6"/>
        <v>315.3333333333333</v>
      </c>
      <c r="L168" s="49">
        <f t="shared" si="6"/>
        <v>1640</v>
      </c>
      <c r="M168" s="49" t="e">
        <f t="shared" si="6"/>
        <v>#DIV/0!</v>
      </c>
      <c r="N168" s="49">
        <f t="shared" si="6"/>
        <v>1640</v>
      </c>
    </row>
    <row r="169" spans="1:14" s="73" customFormat="1" ht="15">
      <c r="A169" s="72" t="s">
        <v>12</v>
      </c>
      <c r="B169" s="72" t="s">
        <v>29</v>
      </c>
      <c r="C169" s="72" t="s">
        <v>12</v>
      </c>
      <c r="D169" s="98" t="s">
        <v>12</v>
      </c>
      <c r="E169" s="99"/>
      <c r="F169" s="48" t="s">
        <v>12</v>
      </c>
      <c r="G169" s="48" t="s">
        <v>12</v>
      </c>
      <c r="H169" s="48" t="s">
        <v>12</v>
      </c>
      <c r="I169" s="48" t="s">
        <v>12</v>
      </c>
      <c r="J169" s="48" t="s">
        <v>12</v>
      </c>
      <c r="K169" s="48" t="s">
        <v>12</v>
      </c>
      <c r="L169" s="48" t="s">
        <v>12</v>
      </c>
      <c r="M169" s="48" t="s">
        <v>12</v>
      </c>
      <c r="N169" s="48" t="s">
        <v>12</v>
      </c>
    </row>
    <row r="170" spans="1:14" s="73" customFormat="1" ht="15">
      <c r="A170" s="72">
        <v>4</v>
      </c>
      <c r="B170" s="30" t="s">
        <v>162</v>
      </c>
      <c r="C170" s="72" t="s">
        <v>12</v>
      </c>
      <c r="D170" s="98" t="s">
        <v>104</v>
      </c>
      <c r="E170" s="99"/>
      <c r="F170" s="48">
        <v>100</v>
      </c>
      <c r="G170" s="48">
        <v>100</v>
      </c>
      <c r="H170" s="48">
        <v>100</v>
      </c>
      <c r="I170" s="48">
        <v>100</v>
      </c>
      <c r="J170" s="48">
        <v>100</v>
      </c>
      <c r="K170" s="48">
        <v>100</v>
      </c>
      <c r="L170" s="48">
        <v>100</v>
      </c>
      <c r="M170" s="48">
        <v>100</v>
      </c>
      <c r="N170" s="48">
        <v>100</v>
      </c>
    </row>
    <row r="171" spans="1:14" s="73" customFormat="1" ht="15">
      <c r="A171" s="72" t="s">
        <v>12</v>
      </c>
      <c r="B171" s="72" t="s">
        <v>26</v>
      </c>
      <c r="C171" s="72" t="s">
        <v>12</v>
      </c>
      <c r="D171" s="98" t="s">
        <v>12</v>
      </c>
      <c r="E171" s="99"/>
      <c r="F171" s="72" t="s">
        <v>12</v>
      </c>
      <c r="G171" s="72" t="s">
        <v>12</v>
      </c>
      <c r="H171" s="72" t="s">
        <v>12</v>
      </c>
      <c r="I171" s="72" t="s">
        <v>12</v>
      </c>
      <c r="J171" s="72" t="s">
        <v>12</v>
      </c>
      <c r="K171" s="72" t="s">
        <v>12</v>
      </c>
      <c r="L171" s="72" t="s">
        <v>12</v>
      </c>
      <c r="M171" s="72" t="s">
        <v>12</v>
      </c>
      <c r="N171" s="72" t="s">
        <v>12</v>
      </c>
    </row>
    <row r="172" spans="1:14" s="73" customFormat="1" ht="45">
      <c r="A172" s="72">
        <v>1</v>
      </c>
      <c r="B172" s="30" t="s">
        <v>153</v>
      </c>
      <c r="C172" s="72" t="s">
        <v>101</v>
      </c>
      <c r="D172" s="98" t="s">
        <v>104</v>
      </c>
      <c r="E172" s="99"/>
      <c r="F172" s="43"/>
      <c r="G172" s="43"/>
      <c r="H172" s="43"/>
      <c r="I172" s="43"/>
      <c r="J172" s="43"/>
      <c r="K172" s="43"/>
      <c r="L172" s="54">
        <v>15000</v>
      </c>
      <c r="M172" s="48"/>
      <c r="N172" s="54">
        <f>L172+M172</f>
        <v>15000</v>
      </c>
    </row>
    <row r="173" spans="1:14" s="73" customFormat="1" ht="15">
      <c r="A173" s="72" t="s">
        <v>12</v>
      </c>
      <c r="B173" s="72" t="s">
        <v>27</v>
      </c>
      <c r="C173" s="72" t="s">
        <v>12</v>
      </c>
      <c r="D173" s="98" t="s">
        <v>12</v>
      </c>
      <c r="E173" s="99"/>
      <c r="F173" s="48" t="s">
        <v>12</v>
      </c>
      <c r="G173" s="48" t="s">
        <v>12</v>
      </c>
      <c r="H173" s="48" t="s">
        <v>12</v>
      </c>
      <c r="I173" s="48" t="s">
        <v>12</v>
      </c>
      <c r="J173" s="48" t="s">
        <v>12</v>
      </c>
      <c r="K173" s="48" t="s">
        <v>12</v>
      </c>
      <c r="L173" s="48" t="s">
        <v>12</v>
      </c>
      <c r="M173" s="48" t="s">
        <v>12</v>
      </c>
      <c r="N173" s="48" t="s">
        <v>12</v>
      </c>
    </row>
    <row r="174" spans="1:14" s="73" customFormat="1" ht="15">
      <c r="A174" s="72">
        <v>2</v>
      </c>
      <c r="B174" s="30" t="s">
        <v>166</v>
      </c>
      <c r="C174" s="72" t="s">
        <v>100</v>
      </c>
      <c r="D174" s="98" t="s">
        <v>104</v>
      </c>
      <c r="E174" s="99"/>
      <c r="F174" s="48"/>
      <c r="G174" s="48"/>
      <c r="H174" s="54"/>
      <c r="I174" s="50"/>
      <c r="J174" s="50"/>
      <c r="K174" s="50"/>
      <c r="L174" s="50">
        <v>30</v>
      </c>
      <c r="M174" s="50"/>
      <c r="N174" s="50">
        <v>30</v>
      </c>
    </row>
    <row r="175" spans="1:14" s="73" customFormat="1" ht="15">
      <c r="A175" s="72" t="s">
        <v>12</v>
      </c>
      <c r="B175" s="72" t="s">
        <v>28</v>
      </c>
      <c r="C175" s="72" t="s">
        <v>12</v>
      </c>
      <c r="D175" s="98" t="s">
        <v>12</v>
      </c>
      <c r="E175" s="99"/>
      <c r="F175" s="48" t="s">
        <v>12</v>
      </c>
      <c r="G175" s="48" t="s">
        <v>12</v>
      </c>
      <c r="H175" s="48" t="s">
        <v>12</v>
      </c>
      <c r="I175" s="48" t="s">
        <v>12</v>
      </c>
      <c r="J175" s="48" t="s">
        <v>12</v>
      </c>
      <c r="K175" s="48" t="s">
        <v>12</v>
      </c>
      <c r="L175" s="48" t="s">
        <v>12</v>
      </c>
      <c r="M175" s="48" t="s">
        <v>12</v>
      </c>
      <c r="N175" s="48" t="s">
        <v>12</v>
      </c>
    </row>
    <row r="176" spans="1:14" s="73" customFormat="1" ht="15">
      <c r="A176" s="72">
        <v>3</v>
      </c>
      <c r="B176" s="30" t="s">
        <v>167</v>
      </c>
      <c r="C176" s="72" t="s">
        <v>102</v>
      </c>
      <c r="D176" s="98" t="s">
        <v>104</v>
      </c>
      <c r="E176" s="99"/>
      <c r="F176" s="49" t="e">
        <f aca="true" t="shared" si="7" ref="F176:N176">F172/F174</f>
        <v>#DIV/0!</v>
      </c>
      <c r="G176" s="49" t="e">
        <f t="shared" si="7"/>
        <v>#DIV/0!</v>
      </c>
      <c r="H176" s="49" t="e">
        <f t="shared" si="7"/>
        <v>#DIV/0!</v>
      </c>
      <c r="I176" s="49" t="e">
        <f t="shared" si="7"/>
        <v>#DIV/0!</v>
      </c>
      <c r="J176" s="49" t="e">
        <f t="shared" si="7"/>
        <v>#DIV/0!</v>
      </c>
      <c r="K176" s="49" t="e">
        <f t="shared" si="7"/>
        <v>#DIV/0!</v>
      </c>
      <c r="L176" s="49">
        <f t="shared" si="7"/>
        <v>500</v>
      </c>
      <c r="M176" s="49" t="e">
        <f t="shared" si="7"/>
        <v>#DIV/0!</v>
      </c>
      <c r="N176" s="49">
        <f t="shared" si="7"/>
        <v>500</v>
      </c>
    </row>
    <row r="177" spans="1:14" s="73" customFormat="1" ht="15">
      <c r="A177" s="72" t="s">
        <v>12</v>
      </c>
      <c r="B177" s="72" t="s">
        <v>29</v>
      </c>
      <c r="C177" s="72" t="s">
        <v>12</v>
      </c>
      <c r="D177" s="98" t="s">
        <v>12</v>
      </c>
      <c r="E177" s="99"/>
      <c r="F177" s="48" t="s">
        <v>12</v>
      </c>
      <c r="G177" s="48" t="s">
        <v>12</v>
      </c>
      <c r="H177" s="48" t="s">
        <v>12</v>
      </c>
      <c r="I177" s="48" t="s">
        <v>12</v>
      </c>
      <c r="J177" s="48" t="s">
        <v>12</v>
      </c>
      <c r="K177" s="48" t="s">
        <v>12</v>
      </c>
      <c r="L177" s="48" t="s">
        <v>12</v>
      </c>
      <c r="M177" s="48" t="s">
        <v>12</v>
      </c>
      <c r="N177" s="48" t="s">
        <v>12</v>
      </c>
    </row>
    <row r="178" spans="1:14" s="73" customFormat="1" ht="15">
      <c r="A178" s="72">
        <v>4</v>
      </c>
      <c r="B178" s="30" t="s">
        <v>162</v>
      </c>
      <c r="C178" s="72" t="s">
        <v>12</v>
      </c>
      <c r="D178" s="98" t="s">
        <v>104</v>
      </c>
      <c r="E178" s="99"/>
      <c r="F178" s="48">
        <v>100</v>
      </c>
      <c r="G178" s="48">
        <v>100</v>
      </c>
      <c r="H178" s="48">
        <v>100</v>
      </c>
      <c r="I178" s="48">
        <v>100</v>
      </c>
      <c r="J178" s="48">
        <v>100</v>
      </c>
      <c r="K178" s="48">
        <v>100</v>
      </c>
      <c r="L178" s="48">
        <v>100</v>
      </c>
      <c r="M178" s="48">
        <v>100</v>
      </c>
      <c r="N178" s="48">
        <v>100</v>
      </c>
    </row>
    <row r="179" spans="1:14" s="73" customFormat="1" ht="15">
      <c r="A179" s="82"/>
      <c r="B179" s="83"/>
      <c r="C179" s="82"/>
      <c r="D179" s="82"/>
      <c r="E179" s="82"/>
      <c r="F179" s="84"/>
      <c r="G179" s="84"/>
      <c r="H179" s="84"/>
      <c r="I179" s="84"/>
      <c r="J179" s="84"/>
      <c r="K179" s="84"/>
      <c r="L179" s="84"/>
      <c r="M179" s="84"/>
      <c r="N179" s="84"/>
    </row>
    <row r="181" spans="1:10" ht="15">
      <c r="A181" s="100" t="s">
        <v>123</v>
      </c>
      <c r="B181" s="100"/>
      <c r="C181" s="100"/>
      <c r="D181" s="100"/>
      <c r="E181" s="100"/>
      <c r="F181" s="100"/>
      <c r="G181" s="100"/>
      <c r="H181" s="100"/>
      <c r="I181" s="100"/>
      <c r="J181" s="100"/>
    </row>
    <row r="182" ht="15">
      <c r="K182" s="11" t="s">
        <v>6</v>
      </c>
    </row>
    <row r="183" spans="1:11" ht="15" customHeight="1">
      <c r="A183" s="105" t="s">
        <v>21</v>
      </c>
      <c r="B183" s="105" t="s">
        <v>23</v>
      </c>
      <c r="C183" s="105" t="s">
        <v>24</v>
      </c>
      <c r="D183" s="106" t="s">
        <v>25</v>
      </c>
      <c r="E183" s="107"/>
      <c r="F183" s="105" t="s">
        <v>114</v>
      </c>
      <c r="G183" s="105"/>
      <c r="H183" s="105"/>
      <c r="I183" s="105" t="s">
        <v>115</v>
      </c>
      <c r="J183" s="105"/>
      <c r="K183" s="105"/>
    </row>
    <row r="184" spans="1:11" ht="41.25" customHeight="1">
      <c r="A184" s="105"/>
      <c r="B184" s="105"/>
      <c r="C184" s="105"/>
      <c r="D184" s="108"/>
      <c r="E184" s="109"/>
      <c r="F184" s="10" t="s">
        <v>9</v>
      </c>
      <c r="G184" s="10" t="s">
        <v>10</v>
      </c>
      <c r="H184" s="10" t="s">
        <v>67</v>
      </c>
      <c r="I184" s="10" t="s">
        <v>9</v>
      </c>
      <c r="J184" s="10" t="s">
        <v>10</v>
      </c>
      <c r="K184" s="10" t="s">
        <v>68</v>
      </c>
    </row>
    <row r="185" spans="1:11" ht="15">
      <c r="A185" s="10">
        <v>1</v>
      </c>
      <c r="B185" s="10">
        <v>2</v>
      </c>
      <c r="C185" s="10">
        <v>3</v>
      </c>
      <c r="D185" s="98">
        <v>4</v>
      </c>
      <c r="E185" s="99"/>
      <c r="F185" s="10">
        <v>5</v>
      </c>
      <c r="G185" s="10">
        <v>6</v>
      </c>
      <c r="H185" s="10">
        <v>7</v>
      </c>
      <c r="I185" s="10">
        <v>8</v>
      </c>
      <c r="J185" s="10">
        <v>9</v>
      </c>
      <c r="K185" s="10">
        <v>10</v>
      </c>
    </row>
    <row r="186" spans="1:11" ht="15">
      <c r="A186" s="4" t="str">
        <f>A155</f>
        <v> </v>
      </c>
      <c r="B186" s="4" t="str">
        <f>B155</f>
        <v>затрат</v>
      </c>
      <c r="C186" s="4" t="str">
        <f>C155</f>
        <v> </v>
      </c>
      <c r="D186" s="98" t="str">
        <f>D155</f>
        <v> </v>
      </c>
      <c r="E186" s="99"/>
      <c r="F186" s="4" t="s">
        <v>12</v>
      </c>
      <c r="G186" s="4" t="s">
        <v>12</v>
      </c>
      <c r="H186" s="4" t="s">
        <v>12</v>
      </c>
      <c r="I186" s="4" t="s">
        <v>12</v>
      </c>
      <c r="J186" s="4" t="s">
        <v>12</v>
      </c>
      <c r="K186" s="4" t="s">
        <v>12</v>
      </c>
    </row>
    <row r="187" spans="1:11" ht="60">
      <c r="A187" s="85">
        <v>1</v>
      </c>
      <c r="B187" s="30" t="s">
        <v>159</v>
      </c>
      <c r="C187" s="44" t="str">
        <f aca="true" t="shared" si="8" ref="C187:C193">C156</f>
        <v>грн.</v>
      </c>
      <c r="D187" s="98" t="str">
        <f aca="true" t="shared" si="9" ref="D187:D193">D156</f>
        <v>розрахунково</v>
      </c>
      <c r="E187" s="99"/>
      <c r="F187" s="54">
        <v>6318</v>
      </c>
      <c r="G187" s="54"/>
      <c r="H187" s="54">
        <f>F187</f>
        <v>6318</v>
      </c>
      <c r="I187" s="54">
        <v>6634</v>
      </c>
      <c r="J187" s="54">
        <v>0</v>
      </c>
      <c r="K187" s="54">
        <f>I187</f>
        <v>6634</v>
      </c>
    </row>
    <row r="188" spans="1:11" ht="15">
      <c r="A188" s="85" t="s">
        <v>12</v>
      </c>
      <c r="B188" s="85" t="s">
        <v>27</v>
      </c>
      <c r="C188" s="44" t="str">
        <f t="shared" si="8"/>
        <v> </v>
      </c>
      <c r="D188" s="98" t="str">
        <f t="shared" si="9"/>
        <v> </v>
      </c>
      <c r="E188" s="99"/>
      <c r="F188" s="48" t="s">
        <v>12</v>
      </c>
      <c r="G188" s="48" t="s">
        <v>12</v>
      </c>
      <c r="H188" s="48" t="s">
        <v>12</v>
      </c>
      <c r="I188" s="48" t="s">
        <v>12</v>
      </c>
      <c r="J188" s="48" t="s">
        <v>12</v>
      </c>
      <c r="K188" s="48" t="s">
        <v>12</v>
      </c>
    </row>
    <row r="189" spans="1:11" ht="30">
      <c r="A189" s="85">
        <v>2</v>
      </c>
      <c r="B189" s="30" t="s">
        <v>160</v>
      </c>
      <c r="C189" s="44" t="str">
        <f t="shared" si="8"/>
        <v>шт.</v>
      </c>
      <c r="D189" s="98" t="str">
        <f t="shared" si="9"/>
        <v>звіт</v>
      </c>
      <c r="E189" s="99"/>
      <c r="F189" s="51">
        <v>3</v>
      </c>
      <c r="G189" s="51"/>
      <c r="H189" s="51">
        <f>F189</f>
        <v>3</v>
      </c>
      <c r="I189" s="51">
        <v>3</v>
      </c>
      <c r="J189" s="51"/>
      <c r="K189" s="51">
        <f>I189</f>
        <v>3</v>
      </c>
    </row>
    <row r="190" spans="1:11" ht="15">
      <c r="A190" s="85" t="s">
        <v>12</v>
      </c>
      <c r="B190" s="85" t="s">
        <v>28</v>
      </c>
      <c r="C190" s="44" t="str">
        <f t="shared" si="8"/>
        <v> </v>
      </c>
      <c r="D190" s="98" t="str">
        <f t="shared" si="9"/>
        <v> </v>
      </c>
      <c r="E190" s="99"/>
      <c r="F190" s="48" t="s">
        <v>12</v>
      </c>
      <c r="G190" s="48" t="s">
        <v>12</v>
      </c>
      <c r="H190" s="48" t="s">
        <v>12</v>
      </c>
      <c r="I190" s="48" t="s">
        <v>12</v>
      </c>
      <c r="J190" s="48" t="s">
        <v>12</v>
      </c>
      <c r="K190" s="48" t="s">
        <v>12</v>
      </c>
    </row>
    <row r="191" spans="1:11" ht="15">
      <c r="A191" s="85">
        <v>3</v>
      </c>
      <c r="B191" s="30" t="s">
        <v>161</v>
      </c>
      <c r="C191" s="44" t="str">
        <f t="shared" si="8"/>
        <v>грн./шт.</v>
      </c>
      <c r="D191" s="98" t="str">
        <f t="shared" si="9"/>
        <v>розрахунково</v>
      </c>
      <c r="E191" s="99"/>
      <c r="F191" s="58">
        <f>F187/F189</f>
        <v>2106</v>
      </c>
      <c r="G191" s="58"/>
      <c r="H191" s="58">
        <f>H187/H189</f>
        <v>2106</v>
      </c>
      <c r="I191" s="58">
        <f>I187/I189</f>
        <v>2211.3333333333335</v>
      </c>
      <c r="J191" s="58"/>
      <c r="K191" s="58">
        <f>K187/K189</f>
        <v>2211.3333333333335</v>
      </c>
    </row>
    <row r="192" spans="1:11" ht="15">
      <c r="A192" s="85" t="s">
        <v>12</v>
      </c>
      <c r="B192" s="85" t="s">
        <v>29</v>
      </c>
      <c r="C192" s="4" t="str">
        <f t="shared" si="8"/>
        <v> </v>
      </c>
      <c r="D192" s="98" t="str">
        <f t="shared" si="9"/>
        <v> </v>
      </c>
      <c r="E192" s="99"/>
      <c r="F192" s="48" t="s">
        <v>12</v>
      </c>
      <c r="G192" s="48" t="s">
        <v>12</v>
      </c>
      <c r="H192" s="48" t="s">
        <v>12</v>
      </c>
      <c r="I192" s="48" t="s">
        <v>12</v>
      </c>
      <c r="J192" s="48" t="s">
        <v>12</v>
      </c>
      <c r="K192" s="48" t="s">
        <v>12</v>
      </c>
    </row>
    <row r="193" spans="1:11" ht="15">
      <c r="A193" s="85">
        <v>4</v>
      </c>
      <c r="B193" s="30" t="s">
        <v>162</v>
      </c>
      <c r="C193" s="4" t="str">
        <f t="shared" si="8"/>
        <v> </v>
      </c>
      <c r="D193" s="98" t="str">
        <f t="shared" si="9"/>
        <v>розрахунково</v>
      </c>
      <c r="E193" s="99"/>
      <c r="F193" s="48">
        <v>100</v>
      </c>
      <c r="G193" s="48">
        <v>100</v>
      </c>
      <c r="H193" s="48">
        <v>100</v>
      </c>
      <c r="I193" s="48">
        <v>100</v>
      </c>
      <c r="J193" s="48">
        <v>100</v>
      </c>
      <c r="K193" s="48">
        <v>100</v>
      </c>
    </row>
    <row r="194" spans="1:15" s="86" customFormat="1" ht="15">
      <c r="A194" s="85" t="s">
        <v>12</v>
      </c>
      <c r="B194" s="85" t="s">
        <v>26</v>
      </c>
      <c r="C194" s="85" t="s">
        <v>12</v>
      </c>
      <c r="D194" s="98" t="s">
        <v>12</v>
      </c>
      <c r="E194" s="99"/>
      <c r="F194" s="85" t="s">
        <v>12</v>
      </c>
      <c r="G194" s="85" t="s">
        <v>12</v>
      </c>
      <c r="H194" s="85" t="s">
        <v>12</v>
      </c>
      <c r="I194" s="85" t="s">
        <v>12</v>
      </c>
      <c r="J194" s="85" t="s">
        <v>12</v>
      </c>
      <c r="K194" s="85" t="s">
        <v>12</v>
      </c>
      <c r="L194" s="91"/>
      <c r="M194" s="91"/>
      <c r="N194" s="91"/>
      <c r="O194" s="92"/>
    </row>
    <row r="195" spans="1:15" s="86" customFormat="1" ht="45">
      <c r="A195" s="85">
        <v>1</v>
      </c>
      <c r="B195" s="30" t="s">
        <v>163</v>
      </c>
      <c r="C195" s="85" t="s">
        <v>101</v>
      </c>
      <c r="D195" s="98" t="s">
        <v>104</v>
      </c>
      <c r="E195" s="99"/>
      <c r="F195" s="43">
        <v>5181</v>
      </c>
      <c r="G195" s="43"/>
      <c r="H195" s="43">
        <f>F195</f>
        <v>5181</v>
      </c>
      <c r="I195" s="43">
        <v>5440</v>
      </c>
      <c r="J195" s="43"/>
      <c r="K195" s="43">
        <f>I195</f>
        <v>5440</v>
      </c>
      <c r="L195" s="93"/>
      <c r="M195" s="91"/>
      <c r="N195" s="93"/>
      <c r="O195" s="92"/>
    </row>
    <row r="196" spans="1:15" s="86" customFormat="1" ht="15">
      <c r="A196" s="85" t="s">
        <v>12</v>
      </c>
      <c r="B196" s="85" t="s">
        <v>27</v>
      </c>
      <c r="C196" s="85" t="s">
        <v>12</v>
      </c>
      <c r="D196" s="98" t="s">
        <v>12</v>
      </c>
      <c r="E196" s="99"/>
      <c r="F196" s="48" t="s">
        <v>12</v>
      </c>
      <c r="G196" s="48" t="s">
        <v>12</v>
      </c>
      <c r="H196" s="48" t="s">
        <v>12</v>
      </c>
      <c r="I196" s="48" t="s">
        <v>12</v>
      </c>
      <c r="J196" s="48" t="s">
        <v>12</v>
      </c>
      <c r="K196" s="48" t="s">
        <v>12</v>
      </c>
      <c r="L196" s="91"/>
      <c r="M196" s="91"/>
      <c r="N196" s="91"/>
      <c r="O196" s="92"/>
    </row>
    <row r="197" spans="1:15" s="86" customFormat="1" ht="30">
      <c r="A197" s="85">
        <v>2</v>
      </c>
      <c r="B197" s="30" t="s">
        <v>164</v>
      </c>
      <c r="C197" s="85" t="s">
        <v>100</v>
      </c>
      <c r="D197" s="98" t="s">
        <v>104</v>
      </c>
      <c r="E197" s="99"/>
      <c r="F197" s="48">
        <v>3</v>
      </c>
      <c r="G197" s="48"/>
      <c r="H197" s="54">
        <v>3</v>
      </c>
      <c r="I197" s="50">
        <v>3</v>
      </c>
      <c r="J197" s="50"/>
      <c r="K197" s="50">
        <f>I197</f>
        <v>3</v>
      </c>
      <c r="L197" s="94"/>
      <c r="M197" s="94"/>
      <c r="N197" s="94"/>
      <c r="O197" s="92"/>
    </row>
    <row r="198" spans="1:15" s="86" customFormat="1" ht="15">
      <c r="A198" s="85" t="s">
        <v>12</v>
      </c>
      <c r="B198" s="85" t="s">
        <v>28</v>
      </c>
      <c r="C198" s="85" t="s">
        <v>12</v>
      </c>
      <c r="D198" s="98" t="s">
        <v>12</v>
      </c>
      <c r="E198" s="99"/>
      <c r="F198" s="48" t="s">
        <v>12</v>
      </c>
      <c r="G198" s="48" t="s">
        <v>12</v>
      </c>
      <c r="H198" s="48" t="s">
        <v>12</v>
      </c>
      <c r="I198" s="48" t="s">
        <v>12</v>
      </c>
      <c r="J198" s="48" t="s">
        <v>12</v>
      </c>
      <c r="K198" s="48" t="s">
        <v>12</v>
      </c>
      <c r="L198" s="91"/>
      <c r="M198" s="91"/>
      <c r="N198" s="91"/>
      <c r="O198" s="92"/>
    </row>
    <row r="199" spans="1:15" s="86" customFormat="1" ht="15">
      <c r="A199" s="85">
        <v>3</v>
      </c>
      <c r="B199" s="30" t="s">
        <v>165</v>
      </c>
      <c r="C199" s="85" t="s">
        <v>102</v>
      </c>
      <c r="D199" s="98" t="s">
        <v>104</v>
      </c>
      <c r="E199" s="99"/>
      <c r="F199" s="49">
        <f aca="true" t="shared" si="10" ref="F199:K199">F195/F197</f>
        <v>1727</v>
      </c>
      <c r="G199" s="49" t="e">
        <f t="shared" si="10"/>
        <v>#DIV/0!</v>
      </c>
      <c r="H199" s="49">
        <f t="shared" si="10"/>
        <v>1727</v>
      </c>
      <c r="I199" s="49">
        <f t="shared" si="10"/>
        <v>1813.3333333333333</v>
      </c>
      <c r="J199" s="49" t="e">
        <f t="shared" si="10"/>
        <v>#DIV/0!</v>
      </c>
      <c r="K199" s="49">
        <f t="shared" si="10"/>
        <v>1813.3333333333333</v>
      </c>
      <c r="L199" s="95"/>
      <c r="M199" s="95"/>
      <c r="N199" s="95"/>
      <c r="O199" s="92"/>
    </row>
    <row r="200" spans="1:15" s="86" customFormat="1" ht="15">
      <c r="A200" s="85" t="s">
        <v>12</v>
      </c>
      <c r="B200" s="85" t="s">
        <v>29</v>
      </c>
      <c r="C200" s="85" t="s">
        <v>12</v>
      </c>
      <c r="D200" s="98" t="s">
        <v>12</v>
      </c>
      <c r="E200" s="99"/>
      <c r="F200" s="48" t="s">
        <v>12</v>
      </c>
      <c r="G200" s="48" t="s">
        <v>12</v>
      </c>
      <c r="H200" s="48" t="s">
        <v>12</v>
      </c>
      <c r="I200" s="48" t="s">
        <v>12</v>
      </c>
      <c r="J200" s="48" t="s">
        <v>12</v>
      </c>
      <c r="K200" s="48" t="s">
        <v>12</v>
      </c>
      <c r="L200" s="91"/>
      <c r="M200" s="91"/>
      <c r="N200" s="91"/>
      <c r="O200" s="92"/>
    </row>
    <row r="201" spans="1:15" s="86" customFormat="1" ht="15">
      <c r="A201" s="85">
        <v>4</v>
      </c>
      <c r="B201" s="30" t="s">
        <v>162</v>
      </c>
      <c r="C201" s="85" t="s">
        <v>12</v>
      </c>
      <c r="D201" s="98" t="s">
        <v>104</v>
      </c>
      <c r="E201" s="99"/>
      <c r="F201" s="48">
        <v>100</v>
      </c>
      <c r="G201" s="48">
        <v>100</v>
      </c>
      <c r="H201" s="48">
        <v>100</v>
      </c>
      <c r="I201" s="48">
        <v>100</v>
      </c>
      <c r="J201" s="48">
        <v>100</v>
      </c>
      <c r="K201" s="48">
        <v>100</v>
      </c>
      <c r="L201" s="91"/>
      <c r="M201" s="91"/>
      <c r="N201" s="91"/>
      <c r="O201" s="92"/>
    </row>
    <row r="202" spans="1:15" s="86" customFormat="1" ht="15">
      <c r="A202" s="85" t="s">
        <v>12</v>
      </c>
      <c r="B202" s="85" t="s">
        <v>26</v>
      </c>
      <c r="C202" s="85" t="s">
        <v>12</v>
      </c>
      <c r="D202" s="98" t="s">
        <v>12</v>
      </c>
      <c r="E202" s="99"/>
      <c r="F202" s="85" t="s">
        <v>12</v>
      </c>
      <c r="G202" s="85" t="s">
        <v>12</v>
      </c>
      <c r="H202" s="85" t="s">
        <v>12</v>
      </c>
      <c r="I202" s="85" t="s">
        <v>12</v>
      </c>
      <c r="J202" s="85" t="s">
        <v>12</v>
      </c>
      <c r="K202" s="85" t="s">
        <v>12</v>
      </c>
      <c r="L202" s="91"/>
      <c r="M202" s="91"/>
      <c r="N202" s="91"/>
      <c r="O202" s="92"/>
    </row>
    <row r="203" spans="1:15" s="86" customFormat="1" ht="45">
      <c r="A203" s="85">
        <v>1</v>
      </c>
      <c r="B203" s="30" t="s">
        <v>153</v>
      </c>
      <c r="C203" s="85" t="s">
        <v>101</v>
      </c>
      <c r="D203" s="98" t="s">
        <v>104</v>
      </c>
      <c r="E203" s="99"/>
      <c r="F203" s="43">
        <v>15795</v>
      </c>
      <c r="G203" s="43"/>
      <c r="H203" s="43">
        <f>F203</f>
        <v>15795</v>
      </c>
      <c r="I203" s="43">
        <v>16585</v>
      </c>
      <c r="J203" s="43"/>
      <c r="K203" s="43">
        <f>I203</f>
        <v>16585</v>
      </c>
      <c r="L203" s="93"/>
      <c r="M203" s="91"/>
      <c r="N203" s="93"/>
      <c r="O203" s="92"/>
    </row>
    <row r="204" spans="1:15" s="86" customFormat="1" ht="15">
      <c r="A204" s="85" t="s">
        <v>12</v>
      </c>
      <c r="B204" s="85" t="s">
        <v>27</v>
      </c>
      <c r="C204" s="85" t="s">
        <v>12</v>
      </c>
      <c r="D204" s="98" t="s">
        <v>12</v>
      </c>
      <c r="E204" s="99"/>
      <c r="F204" s="48" t="s">
        <v>12</v>
      </c>
      <c r="G204" s="48" t="s">
        <v>12</v>
      </c>
      <c r="H204" s="48" t="s">
        <v>12</v>
      </c>
      <c r="I204" s="48" t="s">
        <v>12</v>
      </c>
      <c r="J204" s="48" t="s">
        <v>12</v>
      </c>
      <c r="K204" s="48" t="s">
        <v>12</v>
      </c>
      <c r="L204" s="91"/>
      <c r="M204" s="91"/>
      <c r="N204" s="91"/>
      <c r="O204" s="92"/>
    </row>
    <row r="205" spans="1:15" s="86" customFormat="1" ht="15">
      <c r="A205" s="85">
        <v>2</v>
      </c>
      <c r="B205" s="30" t="s">
        <v>166</v>
      </c>
      <c r="C205" s="85" t="s">
        <v>100</v>
      </c>
      <c r="D205" s="98" t="s">
        <v>104</v>
      </c>
      <c r="E205" s="99"/>
      <c r="F205" s="48">
        <v>30</v>
      </c>
      <c r="G205" s="48"/>
      <c r="H205" s="54">
        <v>30</v>
      </c>
      <c r="I205" s="50">
        <v>30</v>
      </c>
      <c r="J205" s="50"/>
      <c r="K205" s="50">
        <v>30</v>
      </c>
      <c r="L205" s="94"/>
      <c r="M205" s="94"/>
      <c r="N205" s="94"/>
      <c r="O205" s="92"/>
    </row>
    <row r="206" spans="1:15" s="86" customFormat="1" ht="15">
      <c r="A206" s="85" t="s">
        <v>12</v>
      </c>
      <c r="B206" s="85" t="s">
        <v>28</v>
      </c>
      <c r="C206" s="85" t="s">
        <v>12</v>
      </c>
      <c r="D206" s="98" t="s">
        <v>12</v>
      </c>
      <c r="E206" s="99"/>
      <c r="F206" s="48" t="s">
        <v>12</v>
      </c>
      <c r="G206" s="48" t="s">
        <v>12</v>
      </c>
      <c r="H206" s="48" t="s">
        <v>12</v>
      </c>
      <c r="I206" s="48" t="s">
        <v>12</v>
      </c>
      <c r="J206" s="48" t="s">
        <v>12</v>
      </c>
      <c r="K206" s="48" t="s">
        <v>12</v>
      </c>
      <c r="L206" s="91"/>
      <c r="M206" s="91"/>
      <c r="N206" s="91"/>
      <c r="O206" s="92"/>
    </row>
    <row r="207" spans="1:15" s="86" customFormat="1" ht="15">
      <c r="A207" s="85">
        <v>3</v>
      </c>
      <c r="B207" s="30" t="s">
        <v>167</v>
      </c>
      <c r="C207" s="85" t="s">
        <v>102</v>
      </c>
      <c r="D207" s="98" t="s">
        <v>104</v>
      </c>
      <c r="E207" s="99"/>
      <c r="F207" s="49">
        <f aca="true" t="shared" si="11" ref="F207:K207">F203/F205</f>
        <v>526.5</v>
      </c>
      <c r="G207" s="49" t="e">
        <f t="shared" si="11"/>
        <v>#DIV/0!</v>
      </c>
      <c r="H207" s="49">
        <f t="shared" si="11"/>
        <v>526.5</v>
      </c>
      <c r="I207" s="49">
        <f t="shared" si="11"/>
        <v>552.8333333333334</v>
      </c>
      <c r="J207" s="49" t="e">
        <f t="shared" si="11"/>
        <v>#DIV/0!</v>
      </c>
      <c r="K207" s="49">
        <f t="shared" si="11"/>
        <v>552.8333333333334</v>
      </c>
      <c r="L207" s="95"/>
      <c r="M207" s="95"/>
      <c r="N207" s="95"/>
      <c r="O207" s="92"/>
    </row>
    <row r="208" spans="1:15" s="86" customFormat="1" ht="15">
      <c r="A208" s="85" t="s">
        <v>12</v>
      </c>
      <c r="B208" s="85" t="s">
        <v>29</v>
      </c>
      <c r="C208" s="85" t="s">
        <v>12</v>
      </c>
      <c r="D208" s="98" t="s">
        <v>12</v>
      </c>
      <c r="E208" s="99"/>
      <c r="F208" s="48" t="s">
        <v>12</v>
      </c>
      <c r="G208" s="48" t="s">
        <v>12</v>
      </c>
      <c r="H208" s="48" t="s">
        <v>12</v>
      </c>
      <c r="I208" s="48" t="s">
        <v>12</v>
      </c>
      <c r="J208" s="48" t="s">
        <v>12</v>
      </c>
      <c r="K208" s="48" t="s">
        <v>12</v>
      </c>
      <c r="L208" s="91"/>
      <c r="M208" s="91"/>
      <c r="N208" s="91"/>
      <c r="O208" s="92"/>
    </row>
    <row r="209" spans="1:15" s="86" customFormat="1" ht="15">
      <c r="A209" s="85">
        <v>4</v>
      </c>
      <c r="B209" s="30" t="s">
        <v>162</v>
      </c>
      <c r="C209" s="85" t="s">
        <v>12</v>
      </c>
      <c r="D209" s="98" t="s">
        <v>104</v>
      </c>
      <c r="E209" s="99"/>
      <c r="F209" s="48">
        <v>100</v>
      </c>
      <c r="G209" s="48">
        <v>100</v>
      </c>
      <c r="H209" s="48">
        <v>100</v>
      </c>
      <c r="I209" s="48">
        <v>100</v>
      </c>
      <c r="J209" s="48">
        <v>100</v>
      </c>
      <c r="K209" s="48">
        <v>100</v>
      </c>
      <c r="L209" s="91"/>
      <c r="M209" s="91"/>
      <c r="N209" s="91"/>
      <c r="O209" s="92"/>
    </row>
    <row r="210" spans="1:15" s="86" customFormat="1" ht="15">
      <c r="A210" s="82"/>
      <c r="B210" s="83"/>
      <c r="C210" s="90"/>
      <c r="D210" s="82"/>
      <c r="E210" s="82"/>
      <c r="F210" s="84"/>
      <c r="G210" s="84"/>
      <c r="H210" s="84"/>
      <c r="I210" s="84"/>
      <c r="J210" s="84"/>
      <c r="K210" s="84"/>
      <c r="L210" s="92"/>
      <c r="M210" s="92"/>
      <c r="N210" s="92"/>
      <c r="O210" s="92"/>
    </row>
    <row r="212" spans="1:11" ht="15" customHeight="1">
      <c r="A212" s="100" t="s">
        <v>30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</row>
    <row r="213" ht="15">
      <c r="K213" s="11" t="s">
        <v>6</v>
      </c>
    </row>
    <row r="214" spans="1:11" ht="15">
      <c r="A214" s="105" t="s">
        <v>8</v>
      </c>
      <c r="B214" s="105" t="s">
        <v>110</v>
      </c>
      <c r="C214" s="105"/>
      <c r="D214" s="105" t="s">
        <v>111</v>
      </c>
      <c r="E214" s="105"/>
      <c r="F214" s="105" t="s">
        <v>112</v>
      </c>
      <c r="G214" s="105"/>
      <c r="H214" s="105" t="s">
        <v>114</v>
      </c>
      <c r="I214" s="105"/>
      <c r="J214" s="105" t="s">
        <v>115</v>
      </c>
      <c r="K214" s="105"/>
    </row>
    <row r="215" spans="1:11" ht="30">
      <c r="A215" s="105"/>
      <c r="B215" s="10" t="s">
        <v>9</v>
      </c>
      <c r="C215" s="10" t="s">
        <v>10</v>
      </c>
      <c r="D215" s="10" t="s">
        <v>9</v>
      </c>
      <c r="E215" s="10" t="s">
        <v>10</v>
      </c>
      <c r="F215" s="10" t="s">
        <v>9</v>
      </c>
      <c r="G215" s="10" t="s">
        <v>10</v>
      </c>
      <c r="H215" s="10" t="s">
        <v>9</v>
      </c>
      <c r="I215" s="10" t="s">
        <v>10</v>
      </c>
      <c r="J215" s="10" t="s">
        <v>9</v>
      </c>
      <c r="K215" s="10" t="s">
        <v>10</v>
      </c>
    </row>
    <row r="216" spans="1:11" ht="15">
      <c r="A216" s="10">
        <v>1</v>
      </c>
      <c r="B216" s="10">
        <v>2</v>
      </c>
      <c r="C216" s="10">
        <v>3</v>
      </c>
      <c r="D216" s="10">
        <v>4</v>
      </c>
      <c r="E216" s="10">
        <v>5</v>
      </c>
      <c r="F216" s="10">
        <v>6</v>
      </c>
      <c r="G216" s="10">
        <v>7</v>
      </c>
      <c r="H216" s="10">
        <v>8</v>
      </c>
      <c r="I216" s="10">
        <v>9</v>
      </c>
      <c r="J216" s="10">
        <v>10</v>
      </c>
      <c r="K216" s="10">
        <v>11</v>
      </c>
    </row>
    <row r="217" spans="1:11" ht="15">
      <c r="A217" s="10"/>
      <c r="B217" s="10" t="s">
        <v>12</v>
      </c>
      <c r="C217" s="10" t="s">
        <v>12</v>
      </c>
      <c r="D217" s="10" t="s">
        <v>12</v>
      </c>
      <c r="E217" s="10" t="s">
        <v>12</v>
      </c>
      <c r="F217" s="10" t="s">
        <v>12</v>
      </c>
      <c r="G217" s="10" t="s">
        <v>12</v>
      </c>
      <c r="H217" s="10" t="s">
        <v>12</v>
      </c>
      <c r="I217" s="10" t="s">
        <v>12</v>
      </c>
      <c r="J217" s="10" t="s">
        <v>12</v>
      </c>
      <c r="K217" s="10" t="s">
        <v>12</v>
      </c>
    </row>
    <row r="218" spans="1:11" ht="15">
      <c r="A218" s="10" t="s">
        <v>12</v>
      </c>
      <c r="B218" s="10" t="s">
        <v>12</v>
      </c>
      <c r="C218" s="10" t="s">
        <v>12</v>
      </c>
      <c r="D218" s="10" t="s">
        <v>12</v>
      </c>
      <c r="E218" s="10" t="s">
        <v>12</v>
      </c>
      <c r="F218" s="10" t="s">
        <v>12</v>
      </c>
      <c r="G218" s="10" t="s">
        <v>12</v>
      </c>
      <c r="H218" s="10" t="s">
        <v>12</v>
      </c>
      <c r="I218" s="10" t="s">
        <v>12</v>
      </c>
      <c r="J218" s="10" t="s">
        <v>12</v>
      </c>
      <c r="K218" s="10" t="s">
        <v>12</v>
      </c>
    </row>
    <row r="219" spans="1:11" ht="15">
      <c r="A219" s="10" t="s">
        <v>16</v>
      </c>
      <c r="B219" s="10" t="s">
        <v>12</v>
      </c>
      <c r="C219" s="10" t="s">
        <v>12</v>
      </c>
      <c r="D219" s="10" t="s">
        <v>12</v>
      </c>
      <c r="E219" s="10" t="s">
        <v>12</v>
      </c>
      <c r="F219" s="10" t="s">
        <v>12</v>
      </c>
      <c r="G219" s="10" t="s">
        <v>12</v>
      </c>
      <c r="H219" s="10" t="s">
        <v>12</v>
      </c>
      <c r="I219" s="10" t="s">
        <v>12</v>
      </c>
      <c r="J219" s="10" t="s">
        <v>12</v>
      </c>
      <c r="K219" s="10" t="s">
        <v>12</v>
      </c>
    </row>
    <row r="220" spans="1:11" ht="96">
      <c r="A220" s="5" t="s">
        <v>31</v>
      </c>
      <c r="B220" s="10" t="s">
        <v>14</v>
      </c>
      <c r="C220" s="10" t="s">
        <v>12</v>
      </c>
      <c r="D220" s="10" t="s">
        <v>14</v>
      </c>
      <c r="E220" s="10" t="s">
        <v>12</v>
      </c>
      <c r="F220" s="10" t="s">
        <v>12</v>
      </c>
      <c r="G220" s="10" t="s">
        <v>12</v>
      </c>
      <c r="H220" s="10" t="s">
        <v>12</v>
      </c>
      <c r="I220" s="10" t="s">
        <v>12</v>
      </c>
      <c r="J220" s="10" t="s">
        <v>14</v>
      </c>
      <c r="K220" s="10" t="s">
        <v>12</v>
      </c>
    </row>
    <row r="222" spans="1:16" ht="15">
      <c r="A222" s="100" t="s">
        <v>32</v>
      </c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</row>
    <row r="223" ht="15">
      <c r="O223" s="12" t="s">
        <v>101</v>
      </c>
    </row>
    <row r="224" spans="1:16" ht="15">
      <c r="A224" s="105" t="s">
        <v>66</v>
      </c>
      <c r="B224" s="105" t="s">
        <v>33</v>
      </c>
      <c r="C224" s="105" t="s">
        <v>110</v>
      </c>
      <c r="D224" s="105"/>
      <c r="E224" s="105"/>
      <c r="F224" s="105"/>
      <c r="G224" s="105" t="s">
        <v>141</v>
      </c>
      <c r="H224" s="105"/>
      <c r="I224" s="105"/>
      <c r="J224" s="105"/>
      <c r="K224" s="105" t="s">
        <v>132</v>
      </c>
      <c r="L224" s="105"/>
      <c r="M224" s="105" t="s">
        <v>142</v>
      </c>
      <c r="N224" s="105"/>
      <c r="O224" s="105" t="s">
        <v>143</v>
      </c>
      <c r="P224" s="105"/>
    </row>
    <row r="225" spans="1:16" ht="30.75" customHeight="1">
      <c r="A225" s="105"/>
      <c r="B225" s="105"/>
      <c r="C225" s="105" t="s">
        <v>9</v>
      </c>
      <c r="D225" s="105"/>
      <c r="E225" s="105" t="s">
        <v>10</v>
      </c>
      <c r="F225" s="105"/>
      <c r="G225" s="105" t="s">
        <v>9</v>
      </c>
      <c r="H225" s="105"/>
      <c r="I225" s="105" t="s">
        <v>10</v>
      </c>
      <c r="J225" s="105"/>
      <c r="K225" s="105" t="s">
        <v>9</v>
      </c>
      <c r="L225" s="105" t="s">
        <v>10</v>
      </c>
      <c r="M225" s="105" t="s">
        <v>9</v>
      </c>
      <c r="N225" s="105" t="s">
        <v>10</v>
      </c>
      <c r="O225" s="105" t="s">
        <v>9</v>
      </c>
      <c r="P225" s="105" t="s">
        <v>10</v>
      </c>
    </row>
    <row r="226" spans="1:16" ht="30">
      <c r="A226" s="105"/>
      <c r="B226" s="105"/>
      <c r="C226" s="10" t="s">
        <v>69</v>
      </c>
      <c r="D226" s="10" t="s">
        <v>70</v>
      </c>
      <c r="E226" s="10" t="s">
        <v>69</v>
      </c>
      <c r="F226" s="10" t="s">
        <v>70</v>
      </c>
      <c r="G226" s="10" t="s">
        <v>69</v>
      </c>
      <c r="H226" s="10" t="s">
        <v>70</v>
      </c>
      <c r="I226" s="10" t="s">
        <v>69</v>
      </c>
      <c r="J226" s="10" t="s">
        <v>70</v>
      </c>
      <c r="K226" s="105"/>
      <c r="L226" s="105"/>
      <c r="M226" s="105"/>
      <c r="N226" s="105"/>
      <c r="O226" s="105"/>
      <c r="P226" s="105"/>
    </row>
    <row r="227" spans="1:16" ht="15">
      <c r="A227" s="10">
        <v>1</v>
      </c>
      <c r="B227" s="10">
        <v>2</v>
      </c>
      <c r="C227" s="10">
        <v>3</v>
      </c>
      <c r="D227" s="10">
        <v>4</v>
      </c>
      <c r="E227" s="10">
        <v>5</v>
      </c>
      <c r="F227" s="10">
        <v>6</v>
      </c>
      <c r="G227" s="10">
        <v>7</v>
      </c>
      <c r="H227" s="10">
        <v>8</v>
      </c>
      <c r="I227" s="10">
        <v>9</v>
      </c>
      <c r="J227" s="10">
        <v>10</v>
      </c>
      <c r="K227" s="10">
        <v>11</v>
      </c>
      <c r="L227" s="10">
        <v>12</v>
      </c>
      <c r="M227" s="10">
        <v>13</v>
      </c>
      <c r="N227" s="10">
        <v>14</v>
      </c>
      <c r="O227" s="10">
        <v>15</v>
      </c>
      <c r="P227" s="10">
        <v>16</v>
      </c>
    </row>
    <row r="228" spans="1:16" ht="15">
      <c r="A228" s="10" t="s">
        <v>12</v>
      </c>
      <c r="B228" s="4" t="s">
        <v>12</v>
      </c>
      <c r="C228" s="4" t="s">
        <v>12</v>
      </c>
      <c r="D228" s="4" t="s">
        <v>12</v>
      </c>
      <c r="E228" s="4" t="s">
        <v>12</v>
      </c>
      <c r="F228" s="4" t="s">
        <v>12</v>
      </c>
      <c r="G228" s="4" t="s">
        <v>12</v>
      </c>
      <c r="H228" s="4" t="s">
        <v>12</v>
      </c>
      <c r="I228" s="4" t="s">
        <v>12</v>
      </c>
      <c r="J228" s="4" t="s">
        <v>12</v>
      </c>
      <c r="K228" s="4" t="s">
        <v>12</v>
      </c>
      <c r="L228" s="4" t="s">
        <v>12</v>
      </c>
      <c r="M228" s="4" t="s">
        <v>12</v>
      </c>
      <c r="N228" s="4" t="s">
        <v>12</v>
      </c>
      <c r="O228" s="4" t="s">
        <v>12</v>
      </c>
      <c r="P228" s="4" t="s">
        <v>12</v>
      </c>
    </row>
    <row r="229" spans="1:16" ht="15">
      <c r="A229" s="10" t="s">
        <v>12</v>
      </c>
      <c r="B229" s="10" t="s">
        <v>16</v>
      </c>
      <c r="C229" s="10" t="s">
        <v>12</v>
      </c>
      <c r="D229" s="10" t="s">
        <v>12</v>
      </c>
      <c r="E229" s="10" t="s">
        <v>12</v>
      </c>
      <c r="F229" s="10" t="s">
        <v>12</v>
      </c>
      <c r="G229" s="10" t="s">
        <v>12</v>
      </c>
      <c r="H229" s="10" t="s">
        <v>12</v>
      </c>
      <c r="I229" s="10" t="s">
        <v>12</v>
      </c>
      <c r="J229" s="10" t="s">
        <v>12</v>
      </c>
      <c r="K229" s="10" t="s">
        <v>12</v>
      </c>
      <c r="L229" s="10" t="s">
        <v>12</v>
      </c>
      <c r="M229" s="10" t="s">
        <v>12</v>
      </c>
      <c r="N229" s="10" t="s">
        <v>12</v>
      </c>
      <c r="O229" s="10" t="s">
        <v>12</v>
      </c>
      <c r="P229" s="10" t="s">
        <v>12</v>
      </c>
    </row>
    <row r="230" spans="1:16" ht="45">
      <c r="A230" s="10" t="s">
        <v>12</v>
      </c>
      <c r="B230" s="10" t="s">
        <v>34</v>
      </c>
      <c r="C230" s="10" t="s">
        <v>14</v>
      </c>
      <c r="D230" s="10" t="s">
        <v>14</v>
      </c>
      <c r="E230" s="10" t="s">
        <v>12</v>
      </c>
      <c r="F230" s="10" t="s">
        <v>12</v>
      </c>
      <c r="G230" s="10" t="s">
        <v>14</v>
      </c>
      <c r="H230" s="10" t="s">
        <v>14</v>
      </c>
      <c r="I230" s="10" t="s">
        <v>12</v>
      </c>
      <c r="J230" s="10" t="s">
        <v>12</v>
      </c>
      <c r="K230" s="10" t="s">
        <v>14</v>
      </c>
      <c r="L230" s="10" t="s">
        <v>12</v>
      </c>
      <c r="M230" s="10" t="s">
        <v>14</v>
      </c>
      <c r="N230" s="10" t="s">
        <v>12</v>
      </c>
      <c r="O230" s="10" t="s">
        <v>14</v>
      </c>
      <c r="P230" s="10" t="s">
        <v>12</v>
      </c>
    </row>
    <row r="233" spans="1:12" ht="15">
      <c r="A233" s="102" t="s">
        <v>83</v>
      </c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1:12" ht="15">
      <c r="A234" s="102" t="s">
        <v>124</v>
      </c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 ht="1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ht="1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ht="15">
      <c r="L237" s="39" t="s">
        <v>6</v>
      </c>
    </row>
    <row r="238" spans="1:12" ht="21.75" customHeight="1">
      <c r="A238" s="105" t="s">
        <v>21</v>
      </c>
      <c r="B238" s="105" t="s">
        <v>35</v>
      </c>
      <c r="C238" s="105" t="s">
        <v>36</v>
      </c>
      <c r="D238" s="105" t="s">
        <v>110</v>
      </c>
      <c r="E238" s="105"/>
      <c r="F238" s="105"/>
      <c r="G238" s="105" t="s">
        <v>111</v>
      </c>
      <c r="H238" s="105"/>
      <c r="I238" s="105"/>
      <c r="J238" s="105" t="s">
        <v>112</v>
      </c>
      <c r="K238" s="105"/>
      <c r="L238" s="105"/>
    </row>
    <row r="239" spans="1:12" ht="30">
      <c r="A239" s="105"/>
      <c r="B239" s="105"/>
      <c r="C239" s="105"/>
      <c r="D239" s="10" t="s">
        <v>9</v>
      </c>
      <c r="E239" s="10" t="s">
        <v>10</v>
      </c>
      <c r="F239" s="10" t="s">
        <v>71</v>
      </c>
      <c r="G239" s="10" t="s">
        <v>9</v>
      </c>
      <c r="H239" s="10" t="s">
        <v>10</v>
      </c>
      <c r="I239" s="10" t="s">
        <v>59</v>
      </c>
      <c r="J239" s="10" t="s">
        <v>9</v>
      </c>
      <c r="K239" s="10" t="s">
        <v>10</v>
      </c>
      <c r="L239" s="10" t="s">
        <v>72</v>
      </c>
    </row>
    <row r="240" spans="1:12" ht="15">
      <c r="A240" s="10">
        <v>1</v>
      </c>
      <c r="B240" s="10">
        <v>2</v>
      </c>
      <c r="C240" s="10">
        <v>3</v>
      </c>
      <c r="D240" s="10">
        <v>4</v>
      </c>
      <c r="E240" s="10">
        <v>5</v>
      </c>
      <c r="F240" s="10">
        <v>6</v>
      </c>
      <c r="G240" s="10">
        <v>7</v>
      </c>
      <c r="H240" s="10">
        <v>8</v>
      </c>
      <c r="I240" s="10">
        <v>9</v>
      </c>
      <c r="J240" s="10">
        <v>10</v>
      </c>
      <c r="K240" s="10">
        <v>11</v>
      </c>
      <c r="L240" s="10">
        <v>12</v>
      </c>
    </row>
    <row r="241" spans="1:12" s="35" customFormat="1" ht="95.25" customHeight="1">
      <c r="A241" s="34">
        <v>1</v>
      </c>
      <c r="B241" s="81" t="s">
        <v>157</v>
      </c>
      <c r="C241" s="4" t="s">
        <v>158</v>
      </c>
      <c r="D241" s="59"/>
      <c r="E241" s="60"/>
      <c r="F241" s="59">
        <f>D241+E241</f>
        <v>0</v>
      </c>
      <c r="G241" s="59">
        <v>14460</v>
      </c>
      <c r="H241" s="59"/>
      <c r="I241" s="59">
        <f>G241+H241</f>
        <v>14460</v>
      </c>
      <c r="J241" s="61">
        <v>25920</v>
      </c>
      <c r="K241" s="61">
        <f>L83</f>
        <v>0</v>
      </c>
      <c r="L241" s="61">
        <f>K241+J241</f>
        <v>25920</v>
      </c>
    </row>
    <row r="242" spans="1:12" ht="21.75" customHeight="1">
      <c r="A242" s="10" t="s">
        <v>12</v>
      </c>
      <c r="B242" s="10" t="s">
        <v>16</v>
      </c>
      <c r="C242" s="4" t="s">
        <v>12</v>
      </c>
      <c r="D242" s="4">
        <f>D241</f>
        <v>0</v>
      </c>
      <c r="E242" s="4">
        <f aca="true" t="shared" si="12" ref="E242:L242">E241</f>
        <v>0</v>
      </c>
      <c r="F242" s="4">
        <f t="shared" si="12"/>
        <v>0</v>
      </c>
      <c r="G242" s="4">
        <f t="shared" si="12"/>
        <v>14460</v>
      </c>
      <c r="H242" s="4">
        <f t="shared" si="12"/>
        <v>0</v>
      </c>
      <c r="I242" s="4">
        <f t="shared" si="12"/>
        <v>14460</v>
      </c>
      <c r="J242" s="4">
        <f t="shared" si="12"/>
        <v>25920</v>
      </c>
      <c r="K242" s="4">
        <f t="shared" si="12"/>
        <v>0</v>
      </c>
      <c r="L242" s="4">
        <f t="shared" si="12"/>
        <v>25920</v>
      </c>
    </row>
    <row r="244" spans="1:9" ht="15">
      <c r="A244" s="100" t="s">
        <v>125</v>
      </c>
      <c r="B244" s="100"/>
      <c r="C244" s="100"/>
      <c r="D244" s="100"/>
      <c r="E244" s="100"/>
      <c r="F244" s="100"/>
      <c r="G244" s="100"/>
      <c r="H244" s="100"/>
      <c r="I244" s="100"/>
    </row>
    <row r="246" ht="15">
      <c r="I246" s="11" t="s">
        <v>6</v>
      </c>
    </row>
    <row r="247" spans="1:9" ht="21.75" customHeight="1">
      <c r="A247" s="105" t="s">
        <v>66</v>
      </c>
      <c r="B247" s="105" t="s">
        <v>35</v>
      </c>
      <c r="C247" s="105" t="s">
        <v>36</v>
      </c>
      <c r="D247" s="105" t="s">
        <v>114</v>
      </c>
      <c r="E247" s="105"/>
      <c r="F247" s="105"/>
      <c r="G247" s="105" t="s">
        <v>115</v>
      </c>
      <c r="H247" s="105"/>
      <c r="I247" s="105"/>
    </row>
    <row r="248" spans="1:9" ht="33" customHeight="1">
      <c r="A248" s="105"/>
      <c r="B248" s="105"/>
      <c r="C248" s="105"/>
      <c r="D248" s="10" t="s">
        <v>9</v>
      </c>
      <c r="E248" s="10" t="s">
        <v>10</v>
      </c>
      <c r="F248" s="10" t="s">
        <v>71</v>
      </c>
      <c r="G248" s="10" t="s">
        <v>9</v>
      </c>
      <c r="H248" s="10" t="s">
        <v>10</v>
      </c>
      <c r="I248" s="10" t="s">
        <v>59</v>
      </c>
    </row>
    <row r="249" spans="1:9" ht="15">
      <c r="A249" s="10">
        <v>1</v>
      </c>
      <c r="B249" s="10">
        <v>2</v>
      </c>
      <c r="C249" s="10">
        <v>3</v>
      </c>
      <c r="D249" s="10">
        <v>4</v>
      </c>
      <c r="E249" s="10">
        <v>5</v>
      </c>
      <c r="F249" s="10">
        <v>6</v>
      </c>
      <c r="G249" s="10">
        <v>7</v>
      </c>
      <c r="H249" s="10">
        <v>8</v>
      </c>
      <c r="I249" s="10">
        <v>9</v>
      </c>
    </row>
    <row r="250" spans="1:9" ht="94.5" customHeight="1">
      <c r="A250" s="10">
        <v>1</v>
      </c>
      <c r="B250" s="80" t="s">
        <v>157</v>
      </c>
      <c r="C250" s="4" t="str">
        <f>C241</f>
        <v> Рішенням Саксаганської районноїу місті ради від 23.12.2020  № 24</v>
      </c>
      <c r="D250" s="54">
        <f>C146</f>
        <v>27294</v>
      </c>
      <c r="E250" s="54">
        <f>D146</f>
        <v>0</v>
      </c>
      <c r="F250" s="54">
        <f>E250+D250</f>
        <v>27294</v>
      </c>
      <c r="G250" s="57">
        <f>G146</f>
        <v>28659</v>
      </c>
      <c r="H250" s="57">
        <f>H146</f>
        <v>0</v>
      </c>
      <c r="I250" s="57">
        <f>G250+H250</f>
        <v>28659</v>
      </c>
    </row>
    <row r="251" spans="1:9" ht="15">
      <c r="A251" s="10" t="s">
        <v>12</v>
      </c>
      <c r="B251" s="10" t="s">
        <v>16</v>
      </c>
      <c r="C251" s="4" t="s">
        <v>12</v>
      </c>
      <c r="D251" s="57">
        <f aca="true" t="shared" si="13" ref="D251:I251">D250</f>
        <v>27294</v>
      </c>
      <c r="E251" s="57">
        <f t="shared" si="13"/>
        <v>0</v>
      </c>
      <c r="F251" s="57">
        <f t="shared" si="13"/>
        <v>27294</v>
      </c>
      <c r="G251" s="57">
        <f t="shared" si="13"/>
        <v>28659</v>
      </c>
      <c r="H251" s="57">
        <f t="shared" si="13"/>
        <v>0</v>
      </c>
      <c r="I251" s="57">
        <f t="shared" si="13"/>
        <v>28659</v>
      </c>
    </row>
    <row r="253" spans="1:13" ht="15">
      <c r="A253" s="100" t="s">
        <v>126</v>
      </c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</row>
    <row r="254" ht="15">
      <c r="N254" s="11" t="s">
        <v>6</v>
      </c>
    </row>
    <row r="255" spans="1:14" ht="24" customHeight="1">
      <c r="A255" s="98" t="s">
        <v>74</v>
      </c>
      <c r="B255" s="99"/>
      <c r="C255" s="114" t="s">
        <v>73</v>
      </c>
      <c r="D255" s="105" t="s">
        <v>37</v>
      </c>
      <c r="E255" s="105" t="s">
        <v>110</v>
      </c>
      <c r="F255" s="105"/>
      <c r="G255" s="105" t="s">
        <v>111</v>
      </c>
      <c r="H255" s="105"/>
      <c r="I255" s="105" t="s">
        <v>112</v>
      </c>
      <c r="J255" s="105"/>
      <c r="K255" s="105" t="s">
        <v>114</v>
      </c>
      <c r="L255" s="105"/>
      <c r="M255" s="105" t="s">
        <v>115</v>
      </c>
      <c r="N255" s="105"/>
    </row>
    <row r="256" spans="1:14" ht="124.5" customHeight="1">
      <c r="A256" s="98"/>
      <c r="B256" s="99"/>
      <c r="C256" s="115"/>
      <c r="D256" s="105"/>
      <c r="E256" s="10" t="s">
        <v>39</v>
      </c>
      <c r="F256" s="10" t="s">
        <v>38</v>
      </c>
      <c r="G256" s="10" t="s">
        <v>39</v>
      </c>
      <c r="H256" s="10" t="s">
        <v>38</v>
      </c>
      <c r="I256" s="10" t="s">
        <v>39</v>
      </c>
      <c r="J256" s="10" t="s">
        <v>38</v>
      </c>
      <c r="K256" s="10" t="s">
        <v>39</v>
      </c>
      <c r="L256" s="10" t="s">
        <v>38</v>
      </c>
      <c r="M256" s="10" t="s">
        <v>39</v>
      </c>
      <c r="N256" s="10" t="s">
        <v>38</v>
      </c>
    </row>
    <row r="257" spans="1:14" ht="15">
      <c r="A257" s="98">
        <v>1</v>
      </c>
      <c r="B257" s="99"/>
      <c r="C257" s="10">
        <v>2</v>
      </c>
      <c r="D257" s="10">
        <v>3</v>
      </c>
      <c r="E257" s="10">
        <v>4</v>
      </c>
      <c r="F257" s="10">
        <v>5</v>
      </c>
      <c r="G257" s="10">
        <v>6</v>
      </c>
      <c r="H257" s="10">
        <v>7</v>
      </c>
      <c r="I257" s="10">
        <v>8</v>
      </c>
      <c r="J257" s="10">
        <v>9</v>
      </c>
      <c r="K257" s="10">
        <v>10</v>
      </c>
      <c r="L257" s="10">
        <v>11</v>
      </c>
      <c r="M257" s="10">
        <v>12</v>
      </c>
      <c r="N257" s="10">
        <v>13</v>
      </c>
    </row>
    <row r="258" spans="1:16" s="45" customFormat="1" ht="33" customHeight="1">
      <c r="A258" s="98"/>
      <c r="B258" s="99"/>
      <c r="C258" s="44"/>
      <c r="D258" s="37"/>
      <c r="E258" s="44"/>
      <c r="F258" s="44"/>
      <c r="G258" s="54"/>
      <c r="H258" s="44"/>
      <c r="I258" s="44"/>
      <c r="J258" s="44"/>
      <c r="K258" s="44"/>
      <c r="L258" s="44"/>
      <c r="M258" s="44"/>
      <c r="N258" s="44"/>
      <c r="O258" s="64"/>
      <c r="P258" s="64"/>
    </row>
    <row r="261" spans="1:10" ht="75.75" customHeight="1">
      <c r="A261" s="102" t="s">
        <v>127</v>
      </c>
      <c r="B261" s="102"/>
      <c r="C261" s="102"/>
      <c r="D261" s="102"/>
      <c r="E261" s="102"/>
      <c r="F261" s="102"/>
      <c r="G261" s="102"/>
      <c r="H261" s="102"/>
      <c r="I261" s="102"/>
      <c r="J261" s="102"/>
    </row>
    <row r="262" spans="1:10" ht="15">
      <c r="A262" s="102" t="s">
        <v>128</v>
      </c>
      <c r="B262" s="102"/>
      <c r="C262" s="102"/>
      <c r="D262" s="102"/>
      <c r="E262" s="102"/>
      <c r="F262" s="102"/>
      <c r="G262" s="102"/>
      <c r="H262" s="102"/>
      <c r="I262" s="102"/>
      <c r="J262" s="102"/>
    </row>
    <row r="263" spans="1:10" ht="15">
      <c r="A263" s="102" t="s">
        <v>129</v>
      </c>
      <c r="B263" s="102"/>
      <c r="C263" s="102"/>
      <c r="D263" s="102"/>
      <c r="E263" s="102"/>
      <c r="F263" s="102"/>
      <c r="G263" s="102"/>
      <c r="H263" s="102"/>
      <c r="I263" s="102"/>
      <c r="J263" s="102"/>
    </row>
    <row r="266" ht="15">
      <c r="J266" s="11" t="s">
        <v>6</v>
      </c>
    </row>
    <row r="267" spans="1:10" ht="72.75" customHeight="1">
      <c r="A267" s="105" t="s">
        <v>40</v>
      </c>
      <c r="B267" s="105" t="s">
        <v>8</v>
      </c>
      <c r="C267" s="105" t="s">
        <v>41</v>
      </c>
      <c r="D267" s="105" t="s">
        <v>75</v>
      </c>
      <c r="E267" s="105" t="s">
        <v>42</v>
      </c>
      <c r="F267" s="105" t="s">
        <v>43</v>
      </c>
      <c r="G267" s="105" t="s">
        <v>76</v>
      </c>
      <c r="H267" s="105" t="s">
        <v>44</v>
      </c>
      <c r="I267" s="105"/>
      <c r="J267" s="105" t="s">
        <v>77</v>
      </c>
    </row>
    <row r="268" spans="1:10" ht="30">
      <c r="A268" s="105"/>
      <c r="B268" s="105"/>
      <c r="C268" s="105"/>
      <c r="D268" s="105"/>
      <c r="E268" s="105"/>
      <c r="F268" s="105"/>
      <c r="G268" s="105"/>
      <c r="H268" s="10" t="s">
        <v>45</v>
      </c>
      <c r="I268" s="10" t="s">
        <v>46</v>
      </c>
      <c r="J268" s="105"/>
    </row>
    <row r="269" spans="1:10" ht="15">
      <c r="A269" s="10">
        <v>1</v>
      </c>
      <c r="B269" s="10">
        <v>2</v>
      </c>
      <c r="C269" s="10">
        <v>3</v>
      </c>
      <c r="D269" s="10">
        <v>4</v>
      </c>
      <c r="E269" s="10">
        <v>5</v>
      </c>
      <c r="F269" s="10">
        <v>6</v>
      </c>
      <c r="G269" s="10">
        <v>7</v>
      </c>
      <c r="H269" s="10">
        <v>8</v>
      </c>
      <c r="I269" s="10">
        <v>9</v>
      </c>
      <c r="J269" s="10">
        <v>10</v>
      </c>
    </row>
    <row r="270" spans="1:10" s="45" customFormat="1" ht="15">
      <c r="A270" s="44"/>
      <c r="B270" s="44"/>
      <c r="C270" s="37"/>
      <c r="D270" s="37"/>
      <c r="E270" s="44"/>
      <c r="F270" s="44"/>
      <c r="G270" s="44"/>
      <c r="H270" s="44"/>
      <c r="I270" s="44"/>
      <c r="J270" s="37"/>
    </row>
    <row r="271" spans="1:10" s="45" customFormat="1" ht="15">
      <c r="A271" s="44"/>
      <c r="B271" s="44"/>
      <c r="C271" s="37"/>
      <c r="D271" s="37"/>
      <c r="E271" s="44"/>
      <c r="F271" s="65"/>
      <c r="G271" s="65"/>
      <c r="H271" s="44"/>
      <c r="I271" s="44"/>
      <c r="J271" s="37"/>
    </row>
    <row r="272" spans="1:10" s="45" customFormat="1" ht="15">
      <c r="A272" s="44"/>
      <c r="B272" s="44"/>
      <c r="C272" s="37"/>
      <c r="D272" s="37"/>
      <c r="E272" s="44"/>
      <c r="F272" s="44"/>
      <c r="G272" s="44"/>
      <c r="H272" s="44"/>
      <c r="I272" s="44"/>
      <c r="J272" s="37"/>
    </row>
    <row r="273" spans="1:10" s="45" customFormat="1" ht="15">
      <c r="A273" s="44"/>
      <c r="B273" s="44"/>
      <c r="C273" s="37"/>
      <c r="D273" s="37"/>
      <c r="E273" s="44"/>
      <c r="F273" s="44"/>
      <c r="G273" s="44"/>
      <c r="H273" s="44"/>
      <c r="I273" s="44"/>
      <c r="J273" s="37"/>
    </row>
    <row r="274" spans="1:10" s="45" customFormat="1" ht="15">
      <c r="A274" s="44"/>
      <c r="B274" s="44"/>
      <c r="C274" s="37"/>
      <c r="D274" s="37"/>
      <c r="E274" s="44"/>
      <c r="F274" s="44"/>
      <c r="G274" s="44"/>
      <c r="H274" s="44"/>
      <c r="I274" s="44"/>
      <c r="J274" s="37"/>
    </row>
    <row r="275" spans="1:10" s="45" customFormat="1" ht="15">
      <c r="A275" s="44"/>
      <c r="B275" s="44"/>
      <c r="C275" s="37"/>
      <c r="D275" s="37"/>
      <c r="E275" s="44"/>
      <c r="F275" s="44"/>
      <c r="G275" s="44"/>
      <c r="H275" s="44"/>
      <c r="I275" s="44"/>
      <c r="J275" s="37"/>
    </row>
    <row r="276" spans="1:10" s="45" customFormat="1" ht="15">
      <c r="A276" s="44"/>
      <c r="B276" s="44"/>
      <c r="C276" s="37"/>
      <c r="D276" s="37"/>
      <c r="E276" s="44"/>
      <c r="F276" s="44"/>
      <c r="G276" s="44"/>
      <c r="H276" s="44"/>
      <c r="I276" s="44"/>
      <c r="J276" s="37"/>
    </row>
    <row r="277" spans="1:10" s="45" customFormat="1" ht="15">
      <c r="A277" s="44"/>
      <c r="B277" s="44"/>
      <c r="C277" s="37"/>
      <c r="D277" s="37"/>
      <c r="E277" s="44"/>
      <c r="F277" s="44"/>
      <c r="G277" s="44"/>
      <c r="H277" s="44"/>
      <c r="I277" s="44"/>
      <c r="J277" s="37"/>
    </row>
    <row r="278" spans="1:10" ht="15">
      <c r="A278" s="10" t="s">
        <v>12</v>
      </c>
      <c r="B278" s="10" t="s">
        <v>12</v>
      </c>
      <c r="C278" s="37"/>
      <c r="D278" s="37"/>
      <c r="E278" s="10" t="s">
        <v>12</v>
      </c>
      <c r="F278" s="10" t="s">
        <v>12</v>
      </c>
      <c r="G278" s="10" t="s">
        <v>12</v>
      </c>
      <c r="H278" s="10" t="s">
        <v>12</v>
      </c>
      <c r="I278" s="10" t="s">
        <v>12</v>
      </c>
      <c r="J278" s="10" t="s">
        <v>12</v>
      </c>
    </row>
    <row r="279" spans="1:10" ht="15">
      <c r="A279" s="10" t="s">
        <v>12</v>
      </c>
      <c r="B279" s="10" t="s">
        <v>16</v>
      </c>
      <c r="C279" s="37">
        <f>SUM(C270:C277)</f>
        <v>0</v>
      </c>
      <c r="D279" s="37">
        <f>SUM(D270:D277)</f>
        <v>0</v>
      </c>
      <c r="E279" s="37">
        <f aca="true" t="shared" si="14" ref="E279:J279">SUM(E270:E277)</f>
        <v>0</v>
      </c>
      <c r="F279" s="37">
        <f t="shared" si="14"/>
        <v>0</v>
      </c>
      <c r="G279" s="37">
        <f t="shared" si="14"/>
        <v>0</v>
      </c>
      <c r="H279" s="37">
        <f t="shared" si="14"/>
        <v>0</v>
      </c>
      <c r="I279" s="37">
        <f t="shared" si="14"/>
        <v>0</v>
      </c>
      <c r="J279" s="37">
        <f t="shared" si="14"/>
        <v>0</v>
      </c>
    </row>
    <row r="281" spans="1:12" ht="15" customHeight="1">
      <c r="A281" s="100" t="s">
        <v>130</v>
      </c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</row>
    <row r="282" ht="15">
      <c r="L282" s="11" t="s">
        <v>6</v>
      </c>
    </row>
    <row r="283" spans="1:12" ht="15">
      <c r="A283" s="105" t="s">
        <v>40</v>
      </c>
      <c r="B283" s="105" t="s">
        <v>8</v>
      </c>
      <c r="C283" s="98" t="s">
        <v>131</v>
      </c>
      <c r="D283" s="113"/>
      <c r="E283" s="113"/>
      <c r="F283" s="113"/>
      <c r="G283" s="99"/>
      <c r="H283" s="105" t="s">
        <v>132</v>
      </c>
      <c r="I283" s="105"/>
      <c r="J283" s="105"/>
      <c r="K283" s="105"/>
      <c r="L283" s="105"/>
    </row>
    <row r="284" spans="1:12" ht="123" customHeight="1">
      <c r="A284" s="105"/>
      <c r="B284" s="105"/>
      <c r="C284" s="105" t="s">
        <v>47</v>
      </c>
      <c r="D284" s="105" t="s">
        <v>48</v>
      </c>
      <c r="E284" s="105" t="s">
        <v>49</v>
      </c>
      <c r="F284" s="105"/>
      <c r="G284" s="105" t="s">
        <v>78</v>
      </c>
      <c r="H284" s="105" t="s">
        <v>50</v>
      </c>
      <c r="I284" s="105" t="s">
        <v>79</v>
      </c>
      <c r="J284" s="105" t="s">
        <v>49</v>
      </c>
      <c r="K284" s="105"/>
      <c r="L284" s="105" t="s">
        <v>80</v>
      </c>
    </row>
    <row r="285" spans="1:12" ht="30">
      <c r="A285" s="105"/>
      <c r="B285" s="105"/>
      <c r="C285" s="105"/>
      <c r="D285" s="105"/>
      <c r="E285" s="10" t="s">
        <v>45</v>
      </c>
      <c r="F285" s="10" t="s">
        <v>46</v>
      </c>
      <c r="G285" s="105"/>
      <c r="H285" s="105"/>
      <c r="I285" s="105"/>
      <c r="J285" s="10" t="s">
        <v>45</v>
      </c>
      <c r="K285" s="10" t="s">
        <v>46</v>
      </c>
      <c r="L285" s="105"/>
    </row>
    <row r="286" spans="1:12" ht="15">
      <c r="A286" s="10">
        <v>1</v>
      </c>
      <c r="B286" s="10">
        <v>2</v>
      </c>
      <c r="C286" s="10">
        <v>3</v>
      </c>
      <c r="D286" s="10">
        <v>4</v>
      </c>
      <c r="E286" s="10">
        <v>5</v>
      </c>
      <c r="F286" s="10">
        <v>6</v>
      </c>
      <c r="G286" s="10">
        <v>7</v>
      </c>
      <c r="H286" s="10">
        <v>8</v>
      </c>
      <c r="I286" s="10">
        <v>9</v>
      </c>
      <c r="J286" s="10">
        <v>10</v>
      </c>
      <c r="K286" s="10">
        <v>11</v>
      </c>
      <c r="L286" s="10">
        <v>12</v>
      </c>
    </row>
    <row r="287" spans="1:12" s="45" customFormat="1" ht="15">
      <c r="A287" s="72">
        <v>2240</v>
      </c>
      <c r="B287" s="28" t="s">
        <v>155</v>
      </c>
      <c r="C287" s="44">
        <v>5000</v>
      </c>
      <c r="D287" s="44"/>
      <c r="E287" s="44"/>
      <c r="F287" s="44"/>
      <c r="G287" s="65"/>
      <c r="H287" s="55">
        <v>21000</v>
      </c>
      <c r="I287" s="44"/>
      <c r="J287" s="44"/>
      <c r="K287" s="44"/>
      <c r="L287" s="37">
        <f>H287-J287</f>
        <v>21000</v>
      </c>
    </row>
    <row r="288" spans="1:12" s="45" customFormat="1" ht="15">
      <c r="A288" s="72">
        <v>2800</v>
      </c>
      <c r="B288" s="72" t="s">
        <v>154</v>
      </c>
      <c r="C288" s="44">
        <v>9460</v>
      </c>
      <c r="D288" s="65"/>
      <c r="E288" s="65"/>
      <c r="F288" s="44"/>
      <c r="G288" s="65"/>
      <c r="H288" s="55">
        <v>4920</v>
      </c>
      <c r="I288" s="44"/>
      <c r="J288" s="44"/>
      <c r="K288" s="44"/>
      <c r="L288" s="37">
        <f>H288-J288</f>
        <v>4920</v>
      </c>
    </row>
    <row r="289" spans="1:12" ht="15">
      <c r="A289" s="10" t="s">
        <v>12</v>
      </c>
      <c r="B289" s="10" t="s">
        <v>16</v>
      </c>
      <c r="C289" s="10">
        <f aca="true" t="shared" si="15" ref="C289:L289">SUM(C287:C288)</f>
        <v>14460</v>
      </c>
      <c r="D289" s="44">
        <f t="shared" si="15"/>
        <v>0</v>
      </c>
      <c r="E289" s="44">
        <f t="shared" si="15"/>
        <v>0</v>
      </c>
      <c r="F289" s="44">
        <f t="shared" si="15"/>
        <v>0</v>
      </c>
      <c r="G289" s="44">
        <f t="shared" si="15"/>
        <v>0</v>
      </c>
      <c r="H289" s="44">
        <f t="shared" si="15"/>
        <v>25920</v>
      </c>
      <c r="I289" s="44">
        <f t="shared" si="15"/>
        <v>0</v>
      </c>
      <c r="J289" s="44">
        <f t="shared" si="15"/>
        <v>0</v>
      </c>
      <c r="K289" s="44">
        <f t="shared" si="15"/>
        <v>0</v>
      </c>
      <c r="L289" s="44">
        <f t="shared" si="15"/>
        <v>25920</v>
      </c>
    </row>
    <row r="291" spans="1:9" ht="15" customHeight="1">
      <c r="A291" s="100" t="s">
        <v>133</v>
      </c>
      <c r="B291" s="100"/>
      <c r="C291" s="100"/>
      <c r="D291" s="100"/>
      <c r="E291" s="100"/>
      <c r="F291" s="100"/>
      <c r="G291" s="100"/>
      <c r="H291" s="100"/>
      <c r="I291" s="100"/>
    </row>
    <row r="292" ht="15">
      <c r="I292" s="11" t="s">
        <v>6</v>
      </c>
    </row>
    <row r="293" spans="1:9" ht="120">
      <c r="A293" s="10" t="s">
        <v>40</v>
      </c>
      <c r="B293" s="10" t="s">
        <v>8</v>
      </c>
      <c r="C293" s="10" t="s">
        <v>41</v>
      </c>
      <c r="D293" s="10" t="s">
        <v>51</v>
      </c>
      <c r="E293" s="10" t="s">
        <v>136</v>
      </c>
      <c r="F293" s="10" t="s">
        <v>137</v>
      </c>
      <c r="G293" s="10" t="s">
        <v>138</v>
      </c>
      <c r="H293" s="10" t="s">
        <v>52</v>
      </c>
      <c r="I293" s="10" t="s">
        <v>53</v>
      </c>
    </row>
    <row r="294" spans="1:9" ht="15">
      <c r="A294" s="10">
        <v>1</v>
      </c>
      <c r="B294" s="10">
        <v>2</v>
      </c>
      <c r="C294" s="10">
        <v>3</v>
      </c>
      <c r="D294" s="10">
        <v>4</v>
      </c>
      <c r="E294" s="10">
        <v>5</v>
      </c>
      <c r="F294" s="10">
        <v>6</v>
      </c>
      <c r="G294" s="10">
        <v>7</v>
      </c>
      <c r="H294" s="10">
        <v>8</v>
      </c>
      <c r="I294" s="10">
        <v>9</v>
      </c>
    </row>
    <row r="295" spans="1:9" s="45" customFormat="1" ht="15">
      <c r="A295" s="44"/>
      <c r="B295" s="44"/>
      <c r="C295" s="37"/>
      <c r="D295" s="37"/>
      <c r="E295" s="44"/>
      <c r="F295" s="44">
        <v>0</v>
      </c>
      <c r="G295" s="44">
        <v>0</v>
      </c>
      <c r="H295" s="44"/>
      <c r="I295" s="44"/>
    </row>
    <row r="296" spans="1:9" s="45" customFormat="1" ht="15">
      <c r="A296" s="44"/>
      <c r="B296" s="44"/>
      <c r="C296" s="37"/>
      <c r="D296" s="37"/>
      <c r="E296" s="44"/>
      <c r="F296" s="44">
        <v>0</v>
      </c>
      <c r="G296" s="44">
        <v>0</v>
      </c>
      <c r="H296" s="44"/>
      <c r="I296" s="44"/>
    </row>
    <row r="297" spans="1:9" s="45" customFormat="1" ht="15">
      <c r="A297" s="44"/>
      <c r="B297" s="44"/>
      <c r="C297" s="37"/>
      <c r="D297" s="37"/>
      <c r="E297" s="44"/>
      <c r="F297" s="44">
        <v>0</v>
      </c>
      <c r="G297" s="44">
        <v>0</v>
      </c>
      <c r="H297" s="44"/>
      <c r="I297" s="44"/>
    </row>
    <row r="298" spans="1:9" s="45" customFormat="1" ht="15">
      <c r="A298" s="44"/>
      <c r="B298" s="44"/>
      <c r="C298" s="37"/>
      <c r="D298" s="37"/>
      <c r="E298" s="44"/>
      <c r="F298" s="44">
        <v>0</v>
      </c>
      <c r="G298" s="44">
        <v>0</v>
      </c>
      <c r="H298" s="44"/>
      <c r="I298" s="44"/>
    </row>
    <row r="299" spans="1:9" s="45" customFormat="1" ht="15">
      <c r="A299" s="44"/>
      <c r="B299" s="44"/>
      <c r="C299" s="37"/>
      <c r="D299" s="37"/>
      <c r="E299" s="44"/>
      <c r="F299" s="44">
        <v>0</v>
      </c>
      <c r="G299" s="44">
        <v>0</v>
      </c>
      <c r="H299" s="44"/>
      <c r="I299" s="44"/>
    </row>
    <row r="300" spans="1:9" s="45" customFormat="1" ht="15">
      <c r="A300" s="44"/>
      <c r="B300" s="44"/>
      <c r="C300" s="37"/>
      <c r="D300" s="37"/>
      <c r="E300" s="44"/>
      <c r="F300" s="44">
        <v>0</v>
      </c>
      <c r="G300" s="44">
        <v>0</v>
      </c>
      <c r="H300" s="44"/>
      <c r="I300" s="44"/>
    </row>
    <row r="301" spans="1:9" ht="15">
      <c r="A301" s="44"/>
      <c r="B301" s="44"/>
      <c r="C301" s="37"/>
      <c r="D301" s="37"/>
      <c r="E301" s="44"/>
      <c r="F301" s="44">
        <v>0</v>
      </c>
      <c r="G301" s="44">
        <v>0</v>
      </c>
      <c r="H301" s="10" t="s">
        <v>12</v>
      </c>
      <c r="I301" s="10" t="s">
        <v>12</v>
      </c>
    </row>
    <row r="302" spans="1:9" ht="15">
      <c r="A302" s="44"/>
      <c r="B302" s="44"/>
      <c r="C302" s="37"/>
      <c r="D302" s="37"/>
      <c r="E302" s="44"/>
      <c r="F302" s="44">
        <v>0</v>
      </c>
      <c r="G302" s="44">
        <v>0</v>
      </c>
      <c r="H302" s="10" t="s">
        <v>12</v>
      </c>
      <c r="I302" s="10" t="s">
        <v>12</v>
      </c>
    </row>
    <row r="303" spans="1:9" ht="15">
      <c r="A303" s="10" t="s">
        <v>12</v>
      </c>
      <c r="B303" s="10" t="s">
        <v>16</v>
      </c>
      <c r="C303" s="37">
        <f>SUM(C295:C302)</f>
        <v>0</v>
      </c>
      <c r="D303" s="37">
        <f>SUM(D295:D302)</f>
        <v>0</v>
      </c>
      <c r="E303" s="37">
        <f>SUM(E295:E302)</f>
        <v>0</v>
      </c>
      <c r="F303" s="37">
        <f>SUM(F295:F302)</f>
        <v>0</v>
      </c>
      <c r="G303" s="37">
        <f>SUM(G295:G302)</f>
        <v>0</v>
      </c>
      <c r="H303" s="10" t="s">
        <v>12</v>
      </c>
      <c r="I303" s="10" t="s">
        <v>12</v>
      </c>
    </row>
    <row r="306" spans="1:9" ht="15" customHeight="1">
      <c r="A306" s="103" t="s">
        <v>134</v>
      </c>
      <c r="B306" s="103"/>
      <c r="C306" s="103"/>
      <c r="D306" s="103"/>
      <c r="E306" s="103"/>
      <c r="F306" s="103"/>
      <c r="G306" s="103"/>
      <c r="H306" s="103"/>
      <c r="I306" s="103"/>
    </row>
    <row r="307" spans="1:9" ht="45.75" customHeight="1">
      <c r="A307" s="102" t="s">
        <v>135</v>
      </c>
      <c r="B307" s="102"/>
      <c r="C307" s="102"/>
      <c r="D307" s="102"/>
      <c r="E307" s="102"/>
      <c r="F307" s="102"/>
      <c r="G307" s="102"/>
      <c r="H307" s="102"/>
      <c r="I307" s="102"/>
    </row>
    <row r="309" spans="1:9" ht="15" customHeight="1">
      <c r="A309" s="100" t="s">
        <v>54</v>
      </c>
      <c r="B309" s="100"/>
      <c r="C309" s="3"/>
      <c r="D309" s="6"/>
      <c r="G309" s="101" t="s">
        <v>139</v>
      </c>
      <c r="H309" s="101"/>
      <c r="I309" s="101"/>
    </row>
    <row r="310" spans="1:9" ht="15">
      <c r="A310" s="9"/>
      <c r="B310" s="7"/>
      <c r="D310" s="3" t="s">
        <v>55</v>
      </c>
      <c r="G310" s="104" t="s">
        <v>56</v>
      </c>
      <c r="H310" s="104"/>
      <c r="I310" s="104"/>
    </row>
    <row r="311" spans="1:9" ht="15" customHeight="1">
      <c r="A311" s="100" t="s">
        <v>57</v>
      </c>
      <c r="B311" s="100"/>
      <c r="C311" s="3"/>
      <c r="D311" s="6"/>
      <c r="G311" s="101" t="s">
        <v>140</v>
      </c>
      <c r="H311" s="101"/>
      <c r="I311" s="101"/>
    </row>
    <row r="312" spans="1:9" ht="15">
      <c r="A312" s="8"/>
      <c r="B312" s="3"/>
      <c r="C312" s="3"/>
      <c r="D312" s="3" t="s">
        <v>55</v>
      </c>
      <c r="G312" s="104" t="s">
        <v>56</v>
      </c>
      <c r="H312" s="104"/>
      <c r="I312" s="104"/>
    </row>
  </sheetData>
  <sheetProtection/>
  <mergeCells count="240">
    <mergeCell ref="D208:E208"/>
    <mergeCell ref="D209:E209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A10:H10"/>
    <mergeCell ref="H11:K11"/>
    <mergeCell ref="A26:I26"/>
    <mergeCell ref="C11:E11"/>
    <mergeCell ref="F11:G11"/>
    <mergeCell ref="A20:L20"/>
    <mergeCell ref="H12:K12"/>
    <mergeCell ref="J10:K10"/>
    <mergeCell ref="A27:I27"/>
    <mergeCell ref="A29:P29"/>
    <mergeCell ref="A34:P34"/>
    <mergeCell ref="A30:P30"/>
    <mergeCell ref="A25:I25"/>
    <mergeCell ref="A28:K28"/>
    <mergeCell ref="A33:P33"/>
    <mergeCell ref="A31:P31"/>
    <mergeCell ref="A32:K32"/>
    <mergeCell ref="A6:P6"/>
    <mergeCell ref="M7:N7"/>
    <mergeCell ref="J8:K8"/>
    <mergeCell ref="M9:N9"/>
    <mergeCell ref="M8:N8"/>
    <mergeCell ref="J7:K7"/>
    <mergeCell ref="A7:H7"/>
    <mergeCell ref="A8:H8"/>
    <mergeCell ref="A9:H9"/>
    <mergeCell ref="M10:N10"/>
    <mergeCell ref="J9:K9"/>
    <mergeCell ref="A36:P36"/>
    <mergeCell ref="A18:P18"/>
    <mergeCell ref="A19:P19"/>
    <mergeCell ref="F12:G12"/>
    <mergeCell ref="C12:E12"/>
    <mergeCell ref="A22:I22"/>
    <mergeCell ref="A23:I23"/>
    <mergeCell ref="A24:I24"/>
    <mergeCell ref="A39:A40"/>
    <mergeCell ref="B39:B40"/>
    <mergeCell ref="C39:F39"/>
    <mergeCell ref="G39:J39"/>
    <mergeCell ref="K39:N39"/>
    <mergeCell ref="A14:P14"/>
    <mergeCell ref="A15:P15"/>
    <mergeCell ref="A17:P17"/>
    <mergeCell ref="A21:P21"/>
    <mergeCell ref="A35:P35"/>
    <mergeCell ref="A49:J49"/>
    <mergeCell ref="A52:A53"/>
    <mergeCell ref="B52:B53"/>
    <mergeCell ref="C52:F52"/>
    <mergeCell ref="G52:J52"/>
    <mergeCell ref="A64:N64"/>
    <mergeCell ref="A65:N65"/>
    <mergeCell ref="A67:A68"/>
    <mergeCell ref="B67:B68"/>
    <mergeCell ref="C67:F67"/>
    <mergeCell ref="G67:J67"/>
    <mergeCell ref="K67:N67"/>
    <mergeCell ref="A86:N86"/>
    <mergeCell ref="A89:A90"/>
    <mergeCell ref="B89:B90"/>
    <mergeCell ref="C89:F89"/>
    <mergeCell ref="G89:J89"/>
    <mergeCell ref="K89:N89"/>
    <mergeCell ref="A125:N125"/>
    <mergeCell ref="A100:J100"/>
    <mergeCell ref="A103:A104"/>
    <mergeCell ref="B103:B104"/>
    <mergeCell ref="C103:F103"/>
    <mergeCell ref="G103:J103"/>
    <mergeCell ref="A114:J114"/>
    <mergeCell ref="B128:B129"/>
    <mergeCell ref="C128:F128"/>
    <mergeCell ref="G128:J128"/>
    <mergeCell ref="K128:N128"/>
    <mergeCell ref="A137:J137"/>
    <mergeCell ref="A117:A118"/>
    <mergeCell ref="B117:B118"/>
    <mergeCell ref="C117:F117"/>
    <mergeCell ref="G117:J117"/>
    <mergeCell ref="A124:N124"/>
    <mergeCell ref="J214:K214"/>
    <mergeCell ref="C140:F140"/>
    <mergeCell ref="G140:J140"/>
    <mergeCell ref="A148:M148"/>
    <mergeCell ref="A149:M149"/>
    <mergeCell ref="L152:N152"/>
    <mergeCell ref="A152:A153"/>
    <mergeCell ref="B152:B153"/>
    <mergeCell ref="C152:C153"/>
    <mergeCell ref="D155:E155"/>
    <mergeCell ref="E225:F225"/>
    <mergeCell ref="A214:A215"/>
    <mergeCell ref="B214:C214"/>
    <mergeCell ref="D214:E214"/>
    <mergeCell ref="F214:G214"/>
    <mergeCell ref="H214:I214"/>
    <mergeCell ref="N225:N226"/>
    <mergeCell ref="A222:P222"/>
    <mergeCell ref="A224:A226"/>
    <mergeCell ref="B224:B226"/>
    <mergeCell ref="C224:F224"/>
    <mergeCell ref="G224:J224"/>
    <mergeCell ref="K224:L224"/>
    <mergeCell ref="M224:N224"/>
    <mergeCell ref="O224:P224"/>
    <mergeCell ref="C225:D225"/>
    <mergeCell ref="O225:O226"/>
    <mergeCell ref="P225:P226"/>
    <mergeCell ref="A233:L233"/>
    <mergeCell ref="A234:L234"/>
    <mergeCell ref="A236:L236"/>
    <mergeCell ref="G225:H225"/>
    <mergeCell ref="I225:J225"/>
    <mergeCell ref="K225:K226"/>
    <mergeCell ref="L225:L226"/>
    <mergeCell ref="M225:M226"/>
    <mergeCell ref="A238:A239"/>
    <mergeCell ref="B238:B239"/>
    <mergeCell ref="C238:C239"/>
    <mergeCell ref="D238:F238"/>
    <mergeCell ref="G238:I238"/>
    <mergeCell ref="J238:L238"/>
    <mergeCell ref="K255:L255"/>
    <mergeCell ref="M255:N255"/>
    <mergeCell ref="A255:B256"/>
    <mergeCell ref="A244:I244"/>
    <mergeCell ref="A247:A248"/>
    <mergeCell ref="B247:B248"/>
    <mergeCell ref="C247:C248"/>
    <mergeCell ref="D247:F247"/>
    <mergeCell ref="G247:I247"/>
    <mergeCell ref="D267:D268"/>
    <mergeCell ref="E267:E268"/>
    <mergeCell ref="F267:F268"/>
    <mergeCell ref="G267:G268"/>
    <mergeCell ref="A253:M253"/>
    <mergeCell ref="C255:C256"/>
    <mergeCell ref="D255:D256"/>
    <mergeCell ref="E255:F255"/>
    <mergeCell ref="G255:H255"/>
    <mergeCell ref="I255:J255"/>
    <mergeCell ref="A311:B311"/>
    <mergeCell ref="G312:I312"/>
    <mergeCell ref="G284:G285"/>
    <mergeCell ref="H284:H285"/>
    <mergeCell ref="I284:I285"/>
    <mergeCell ref="A291:I291"/>
    <mergeCell ref="A283:A285"/>
    <mergeCell ref="B283:B285"/>
    <mergeCell ref="H283:L283"/>
    <mergeCell ref="C284:C285"/>
    <mergeCell ref="A307:I307"/>
    <mergeCell ref="J284:K284"/>
    <mergeCell ref="L284:L285"/>
    <mergeCell ref="H267:I267"/>
    <mergeCell ref="J267:J268"/>
    <mergeCell ref="A281:L281"/>
    <mergeCell ref="C283:G283"/>
    <mergeCell ref="A267:A268"/>
    <mergeCell ref="B267:B268"/>
    <mergeCell ref="C267:C268"/>
    <mergeCell ref="M12:N12"/>
    <mergeCell ref="M11:N11"/>
    <mergeCell ref="A16:K16"/>
    <mergeCell ref="D152:E153"/>
    <mergeCell ref="D154:E154"/>
    <mergeCell ref="F152:H152"/>
    <mergeCell ref="I152:K152"/>
    <mergeCell ref="A140:A141"/>
    <mergeCell ref="B140:B141"/>
    <mergeCell ref="A128:A129"/>
    <mergeCell ref="D156:E156"/>
    <mergeCell ref="D157:E157"/>
    <mergeCell ref="D158:E158"/>
    <mergeCell ref="D159:E159"/>
    <mergeCell ref="D160:E160"/>
    <mergeCell ref="D161:E161"/>
    <mergeCell ref="D162:E162"/>
    <mergeCell ref="D183:E184"/>
    <mergeCell ref="D185:E185"/>
    <mergeCell ref="A181:J181"/>
    <mergeCell ref="A183:A184"/>
    <mergeCell ref="B183:B184"/>
    <mergeCell ref="C183:C184"/>
    <mergeCell ref="F183:H183"/>
    <mergeCell ref="I183:K183"/>
    <mergeCell ref="D174:E174"/>
    <mergeCell ref="G311:I311"/>
    <mergeCell ref="D186:E186"/>
    <mergeCell ref="D187:E187"/>
    <mergeCell ref="D188:E188"/>
    <mergeCell ref="D189:E189"/>
    <mergeCell ref="D190:E190"/>
    <mergeCell ref="D191:E191"/>
    <mergeCell ref="G310:I310"/>
    <mergeCell ref="D284:D285"/>
    <mergeCell ref="E284:F284"/>
    <mergeCell ref="A258:B258"/>
    <mergeCell ref="A257:B257"/>
    <mergeCell ref="D192:E192"/>
    <mergeCell ref="D193:E193"/>
    <mergeCell ref="G309:I309"/>
    <mergeCell ref="A309:B309"/>
    <mergeCell ref="A261:J261"/>
    <mergeCell ref="A262:J262"/>
    <mergeCell ref="A263:J263"/>
    <mergeCell ref="A306:I306"/>
    <mergeCell ref="D163:E163"/>
    <mergeCell ref="D164:E164"/>
    <mergeCell ref="D165:E165"/>
    <mergeCell ref="D166:E166"/>
    <mergeCell ref="D167:E167"/>
    <mergeCell ref="D168:E168"/>
    <mergeCell ref="D175:E175"/>
    <mergeCell ref="D176:E176"/>
    <mergeCell ref="D177:E177"/>
    <mergeCell ref="D178:E178"/>
    <mergeCell ref="A212:K212"/>
    <mergeCell ref="D169:E169"/>
    <mergeCell ref="D170:E170"/>
    <mergeCell ref="D171:E171"/>
    <mergeCell ref="D172:E172"/>
    <mergeCell ref="D173:E173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47" r:id="rId1"/>
  <rowBreaks count="5" manualBreakCount="5">
    <brk id="47" max="15" man="1"/>
    <brk id="98" max="15" man="1"/>
    <brk id="136" max="15" man="1"/>
    <brk id="211" max="15" man="1"/>
    <brk id="2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Лозовая Наталья</cp:lastModifiedBy>
  <cp:lastPrinted>2021-12-24T13:06:30Z</cp:lastPrinted>
  <dcterms:created xsi:type="dcterms:W3CDTF">2018-08-27T10:46:38Z</dcterms:created>
  <dcterms:modified xsi:type="dcterms:W3CDTF">2021-12-24T13:15:59Z</dcterms:modified>
  <cp:category/>
  <cp:version/>
  <cp:contentType/>
  <cp:contentStatus/>
</cp:coreProperties>
</file>