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4.2025" sheetId="7" r:id="rId1"/>
    <sheet name="01.03.2025" sheetId="6" r:id="rId2"/>
    <sheet name="01.02.2025" sheetId="5" r:id="rId3"/>
  </sheets>
  <definedNames>
    <definedName name="_xlnm.Print_Titles" localSheetId="2">'01.02.2025'!$4:$9</definedName>
    <definedName name="_xlnm.Print_Titles" localSheetId="1">'01.03.2025'!$4:$9</definedName>
    <definedName name="_xlnm.Print_Titles" localSheetId="0">'01.04.2025'!$4:$9</definedName>
    <definedName name="_xlnm.Print_Area" localSheetId="2">'01.02.2025'!$A$1:$S$90</definedName>
    <definedName name="_xlnm.Print_Area" localSheetId="1">'01.03.2025'!$A$1:$S$91</definedName>
    <definedName name="_xlnm.Print_Area" localSheetId="0">'01.04.2025'!$A$1:$S$95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7" l="1"/>
  <c r="E65" i="7" l="1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53" i="7" l="1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<sst xmlns="http://schemas.openxmlformats.org/spreadsheetml/2006/main" count="488" uniqueCount="161">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</sst>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_ ;\-#,##0.00\ "/>
    <numFmt numFmtId="166" formatCode="#,##0.0\ _₴;\-#,##0.0\ _₴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zoomScale="59" zoomScaleNormal="59" workbookViewId="0">
      <pane ySplit="9" topLeftCell="A8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46.8" customHeight="1" x14ac:dyDescent="0.3">
      <c r="A2" s="16"/>
      <c r="B2" s="70" t="s">
        <v>149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38.4" customHeight="1" x14ac:dyDescent="0.3">
      <c r="A3" s="16"/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80" t="s">
        <v>150</v>
      </c>
      <c r="S3" s="80"/>
    </row>
    <row r="4" spans="1:19" ht="32.4" customHeight="1" x14ac:dyDescent="0.3">
      <c r="A4" s="71" t="s">
        <v>123</v>
      </c>
      <c r="B4" s="71" t="s">
        <v>124</v>
      </c>
      <c r="C4" s="72" t="s">
        <v>151</v>
      </c>
      <c r="D4" s="73" t="s">
        <v>2</v>
      </c>
      <c r="E4" s="73"/>
      <c r="F4" s="73"/>
      <c r="G4" s="74" t="s">
        <v>152</v>
      </c>
      <c r="H4" s="75" t="s">
        <v>155</v>
      </c>
      <c r="I4" s="71" t="s">
        <v>2</v>
      </c>
      <c r="J4" s="71"/>
      <c r="K4" s="71"/>
      <c r="L4" s="75" t="s">
        <v>153</v>
      </c>
      <c r="M4" s="71" t="s">
        <v>2</v>
      </c>
      <c r="N4" s="71"/>
      <c r="O4" s="71"/>
      <c r="P4" s="75" t="s">
        <v>137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2" t="s">
        <v>3</v>
      </c>
      <c r="D5" s="73" t="s">
        <v>4</v>
      </c>
      <c r="E5" s="73" t="s">
        <v>5</v>
      </c>
      <c r="F5" s="79" t="s">
        <v>6</v>
      </c>
      <c r="G5" s="74"/>
      <c r="H5" s="75" t="s">
        <v>7</v>
      </c>
      <c r="I5" s="71" t="s">
        <v>4</v>
      </c>
      <c r="J5" s="73" t="s">
        <v>5</v>
      </c>
      <c r="K5" s="79" t="s">
        <v>6</v>
      </c>
      <c r="L5" s="75" t="s">
        <v>7</v>
      </c>
      <c r="M5" s="71" t="s">
        <v>4</v>
      </c>
      <c r="N5" s="73" t="s">
        <v>5</v>
      </c>
      <c r="O5" s="79" t="s">
        <v>6</v>
      </c>
      <c r="P5" s="75" t="s">
        <v>7</v>
      </c>
      <c r="Q5" s="71" t="s">
        <v>4</v>
      </c>
      <c r="R5" s="73" t="s">
        <v>5</v>
      </c>
      <c r="S5" s="79" t="s">
        <v>6</v>
      </c>
    </row>
    <row r="6" spans="1:19" ht="12.75" customHeight="1" x14ac:dyDescent="0.3">
      <c r="A6" s="71"/>
      <c r="B6" s="71"/>
      <c r="C6" s="72"/>
      <c r="D6" s="73"/>
      <c r="E6" s="73"/>
      <c r="F6" s="79"/>
      <c r="G6" s="74"/>
      <c r="H6" s="75" t="s">
        <v>8</v>
      </c>
      <c r="I6" s="71"/>
      <c r="J6" s="73"/>
      <c r="K6" s="79"/>
      <c r="L6" s="75" t="s">
        <v>8</v>
      </c>
      <c r="M6" s="71"/>
      <c r="N6" s="73"/>
      <c r="O6" s="79"/>
      <c r="P6" s="75" t="s">
        <v>8</v>
      </c>
      <c r="Q6" s="71"/>
      <c r="R6" s="73"/>
      <c r="S6" s="79"/>
    </row>
    <row r="7" spans="1:19" ht="72.599999999999994" customHeight="1" x14ac:dyDescent="0.3">
      <c r="A7" s="71"/>
      <c r="B7" s="71"/>
      <c r="C7" s="72"/>
      <c r="D7" s="73"/>
      <c r="E7" s="73"/>
      <c r="F7" s="79"/>
      <c r="G7" s="74"/>
      <c r="H7" s="75"/>
      <c r="I7" s="71"/>
      <c r="J7" s="73"/>
      <c r="K7" s="79"/>
      <c r="L7" s="75"/>
      <c r="M7" s="71"/>
      <c r="N7" s="73"/>
      <c r="O7" s="79"/>
      <c r="P7" s="75"/>
      <c r="Q7" s="71"/>
      <c r="R7" s="73"/>
      <c r="S7" s="79"/>
    </row>
    <row r="8" spans="1:19" ht="82.2" customHeight="1" x14ac:dyDescent="0.3">
      <c r="A8" s="71"/>
      <c r="B8" s="71"/>
      <c r="C8" s="72"/>
      <c r="D8" s="73"/>
      <c r="E8" s="73"/>
      <c r="F8" s="79"/>
      <c r="G8" s="74"/>
      <c r="H8" s="75"/>
      <c r="I8" s="71"/>
      <c r="J8" s="73"/>
      <c r="K8" s="79"/>
      <c r="L8" s="75"/>
      <c r="M8" s="71"/>
      <c r="N8" s="73"/>
      <c r="O8" s="79"/>
      <c r="P8" s="75"/>
      <c r="Q8" s="71"/>
      <c r="R8" s="73"/>
      <c r="S8" s="79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81" t="s">
        <v>13</v>
      </c>
      <c r="B10" s="81"/>
      <c r="C10" s="81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92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82" t="s">
        <v>65</v>
      </c>
      <c r="B37" s="82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83" t="s">
        <v>116</v>
      </c>
      <c r="B42" s="83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84" t="s">
        <v>115</v>
      </c>
      <c r="C43" s="85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86">
        <f>D44+E44</f>
        <v>81379.601999999999</v>
      </c>
      <c r="D44" s="86">
        <f>D45</f>
        <v>80634</v>
      </c>
      <c r="E44" s="86">
        <f t="shared" ref="E44:S44" si="22">E45</f>
        <v>745.60199999999998</v>
      </c>
      <c r="F44" s="86">
        <f t="shared" si="22"/>
        <v>745</v>
      </c>
      <c r="G44" s="86">
        <f t="shared" si="22"/>
        <v>21797.284</v>
      </c>
      <c r="H44" s="86">
        <f t="shared" si="22"/>
        <v>21699.532609999998</v>
      </c>
      <c r="I44" s="86">
        <f t="shared" si="22"/>
        <v>21699.532609999998</v>
      </c>
      <c r="J44" s="86">
        <f t="shared" si="22"/>
        <v>0</v>
      </c>
      <c r="K44" s="86">
        <f t="shared" si="22"/>
        <v>0</v>
      </c>
      <c r="L44" s="86">
        <f t="shared" si="22"/>
        <v>14265.295629999999</v>
      </c>
      <c r="M44" s="86">
        <f t="shared" si="22"/>
        <v>14255.90965</v>
      </c>
      <c r="N44" s="86">
        <f t="shared" si="22"/>
        <v>9.38598</v>
      </c>
      <c r="O44" s="86">
        <f t="shared" si="22"/>
        <v>0</v>
      </c>
      <c r="P44" s="86">
        <f t="shared" si="22"/>
        <v>7434.2369799999988</v>
      </c>
      <c r="Q44" s="86">
        <f t="shared" si="22"/>
        <v>7443.6229599999988</v>
      </c>
      <c r="R44" s="86">
        <f t="shared" si="22"/>
        <v>-9.38598</v>
      </c>
      <c r="S44" s="86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87">
        <f t="shared" ref="C45:D83" si="23">D45+E45</f>
        <v>81379.601999999999</v>
      </c>
      <c r="D45" s="87">
        <v>80634</v>
      </c>
      <c r="E45" s="87">
        <v>745.60199999999998</v>
      </c>
      <c r="F45" s="87">
        <v>745</v>
      </c>
      <c r="G45" s="87">
        <v>21797.284</v>
      </c>
      <c r="H45" s="87">
        <f>I45+J45</f>
        <v>21699.532609999998</v>
      </c>
      <c r="I45" s="87">
        <v>21699.532609999998</v>
      </c>
      <c r="J45" s="87">
        <v>0</v>
      </c>
      <c r="K45" s="87">
        <v>0</v>
      </c>
      <c r="L45" s="87">
        <f>M45+N45</f>
        <v>14265.295629999999</v>
      </c>
      <c r="M45" s="87">
        <v>14255.90965</v>
      </c>
      <c r="N45" s="87">
        <v>9.38598</v>
      </c>
      <c r="O45" s="87">
        <v>0</v>
      </c>
      <c r="P45" s="87">
        <f>Q45+R45</f>
        <v>7434.2369799999988</v>
      </c>
      <c r="Q45" s="87">
        <f>I45-M45</f>
        <v>7443.6229599999988</v>
      </c>
      <c r="R45" s="87">
        <f>J45-N45</f>
        <v>-9.38598</v>
      </c>
      <c r="S45" s="87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86">
        <f t="shared" si="23"/>
        <v>47129.217640000003</v>
      </c>
      <c r="D46" s="86">
        <f>D47+D50+D54+D56</f>
        <v>42881.387000000002</v>
      </c>
      <c r="E46" s="86">
        <f>E47+E50+E54+E56</f>
        <v>4247.8306400000001</v>
      </c>
      <c r="F46" s="86">
        <f t="shared" ref="F46:P46" si="24">F47+F50+F54+F56</f>
        <v>3224.5329999999999</v>
      </c>
      <c r="G46" s="86">
        <f t="shared" si="24"/>
        <v>9789.2969999999987</v>
      </c>
      <c r="H46" s="86">
        <f t="shared" si="24"/>
        <v>10095.68831</v>
      </c>
      <c r="I46" s="86">
        <f t="shared" si="24"/>
        <v>9733.4955200000004</v>
      </c>
      <c r="J46" s="86">
        <f t="shared" si="24"/>
        <v>362.19279</v>
      </c>
      <c r="K46" s="86">
        <f t="shared" si="24"/>
        <v>0</v>
      </c>
      <c r="L46" s="86">
        <f t="shared" si="24"/>
        <v>9949.7320799999998</v>
      </c>
      <c r="M46" s="86">
        <f t="shared" si="24"/>
        <v>9384.8155499999993</v>
      </c>
      <c r="N46" s="86">
        <f t="shared" si="24"/>
        <v>564.91652999999997</v>
      </c>
      <c r="O46" s="86">
        <f t="shared" si="24"/>
        <v>0</v>
      </c>
      <c r="P46" s="86">
        <f t="shared" si="24"/>
        <v>145.95622999999944</v>
      </c>
      <c r="Q46" s="86">
        <f t="shared" ref="Q46:S82" si="25">I46-M46</f>
        <v>348.67997000000105</v>
      </c>
      <c r="R46" s="86">
        <f t="shared" si="25"/>
        <v>-202.72373999999996</v>
      </c>
      <c r="S46" s="86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86">
        <f t="shared" si="23"/>
        <v>45921.18864</v>
      </c>
      <c r="D47" s="86">
        <f>D48+D49</f>
        <v>41673.358</v>
      </c>
      <c r="E47" s="86">
        <f>E48+E49</f>
        <v>4247.8306400000001</v>
      </c>
      <c r="F47" s="86">
        <f t="shared" ref="F47:P47" si="26">F48+F49</f>
        <v>3224.5329999999999</v>
      </c>
      <c r="G47" s="86">
        <f t="shared" si="26"/>
        <v>9668.9779999999992</v>
      </c>
      <c r="H47" s="86">
        <f t="shared" si="26"/>
        <v>9975.3698100000001</v>
      </c>
      <c r="I47" s="86">
        <f t="shared" si="26"/>
        <v>9613.177020000001</v>
      </c>
      <c r="J47" s="86">
        <f t="shared" si="26"/>
        <v>362.19279</v>
      </c>
      <c r="K47" s="86">
        <f t="shared" si="26"/>
        <v>0</v>
      </c>
      <c r="L47" s="86">
        <f t="shared" si="26"/>
        <v>9640.4621999999999</v>
      </c>
      <c r="M47" s="86">
        <f t="shared" si="26"/>
        <v>9244.4675499999994</v>
      </c>
      <c r="N47" s="86">
        <f t="shared" si="26"/>
        <v>395.99464999999998</v>
      </c>
      <c r="O47" s="86">
        <f t="shared" si="26"/>
        <v>0</v>
      </c>
      <c r="P47" s="86">
        <f t="shared" si="26"/>
        <v>334.90760999999941</v>
      </c>
      <c r="Q47" s="86">
        <f t="shared" si="25"/>
        <v>368.7094700000016</v>
      </c>
      <c r="R47" s="86">
        <f t="shared" si="25"/>
        <v>-33.801859999999976</v>
      </c>
      <c r="S47" s="86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87">
        <f t="shared" si="23"/>
        <v>38061.999739999999</v>
      </c>
      <c r="D48" s="88">
        <v>34077.067000000003</v>
      </c>
      <c r="E48" s="88">
        <v>3984.9327400000002</v>
      </c>
      <c r="F48" s="88">
        <v>3004.5329999999999</v>
      </c>
      <c r="G48" s="88">
        <v>8039.1989999999996</v>
      </c>
      <c r="H48" s="88">
        <f t="shared" ref="H48:H53" si="27">I48+J48</f>
        <v>8303.1419399999995</v>
      </c>
      <c r="I48" s="88">
        <v>7983.8470500000003</v>
      </c>
      <c r="J48" s="88">
        <v>319.29489000000001</v>
      </c>
      <c r="K48" s="88">
        <v>0</v>
      </c>
      <c r="L48" s="88">
        <f t="shared" ref="L48:L53" si="28">M48+N48</f>
        <v>7867.1705700000002</v>
      </c>
      <c r="M48" s="88">
        <v>7580.6832899999999</v>
      </c>
      <c r="N48" s="88">
        <v>286.48728</v>
      </c>
      <c r="O48" s="88">
        <v>0</v>
      </c>
      <c r="P48" s="88">
        <f>H48-L48</f>
        <v>435.9713699999993</v>
      </c>
      <c r="Q48" s="87">
        <f t="shared" si="25"/>
        <v>403.16376000000037</v>
      </c>
      <c r="R48" s="87">
        <f t="shared" si="25"/>
        <v>32.807610000000011</v>
      </c>
      <c r="S48" s="87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87">
        <f t="shared" si="23"/>
        <v>7859.1889000000001</v>
      </c>
      <c r="D49" s="88">
        <v>7596.2910000000002</v>
      </c>
      <c r="E49" s="88">
        <v>262.89789999999999</v>
      </c>
      <c r="F49" s="88">
        <v>220</v>
      </c>
      <c r="G49" s="88">
        <v>1629.779</v>
      </c>
      <c r="H49" s="88">
        <f t="shared" si="27"/>
        <v>1672.2278699999999</v>
      </c>
      <c r="I49" s="88">
        <v>1629.32997</v>
      </c>
      <c r="J49" s="88">
        <v>42.8979</v>
      </c>
      <c r="K49" s="88">
        <v>0</v>
      </c>
      <c r="L49" s="88">
        <f t="shared" si="28"/>
        <v>1773.2916299999999</v>
      </c>
      <c r="M49" s="88">
        <v>1663.7842599999999</v>
      </c>
      <c r="N49" s="88">
        <v>109.50736999999999</v>
      </c>
      <c r="O49" s="88">
        <v>0</v>
      </c>
      <c r="P49" s="88">
        <f>Q49+R49</f>
        <v>-101.06375999999989</v>
      </c>
      <c r="Q49" s="87">
        <f t="shared" si="25"/>
        <v>-34.454289999999901</v>
      </c>
      <c r="R49" s="87">
        <f t="shared" si="25"/>
        <v>-66.609469999999988</v>
      </c>
      <c r="S49" s="87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86">
        <f t="shared" si="23"/>
        <v>337.78000000000003</v>
      </c>
      <c r="D50" s="86">
        <f>D51+D52+D53</f>
        <v>337.78000000000003</v>
      </c>
      <c r="E50" s="86">
        <f t="shared" ref="E50:G50" si="29">E51+E52+E53</f>
        <v>0</v>
      </c>
      <c r="F50" s="86">
        <f t="shared" si="29"/>
        <v>0</v>
      </c>
      <c r="G50" s="86">
        <f t="shared" si="29"/>
        <v>14.398</v>
      </c>
      <c r="H50" s="86">
        <f t="shared" si="27"/>
        <v>14.397500000000001</v>
      </c>
      <c r="I50" s="86">
        <f>I51+I52+I53</f>
        <v>14.397500000000001</v>
      </c>
      <c r="J50" s="86">
        <f t="shared" ref="J50:K50" si="30">J51+J52+J53</f>
        <v>0</v>
      </c>
      <c r="K50" s="86">
        <f t="shared" si="30"/>
        <v>0</v>
      </c>
      <c r="L50" s="86">
        <f t="shared" si="28"/>
        <v>168.92187999999999</v>
      </c>
      <c r="M50" s="86">
        <f>M51+M52+M53</f>
        <v>0</v>
      </c>
      <c r="N50" s="86">
        <f t="shared" ref="N50:O50" si="31">N51+N52+N53</f>
        <v>168.92187999999999</v>
      </c>
      <c r="O50" s="86">
        <f t="shared" si="31"/>
        <v>0</v>
      </c>
      <c r="P50" s="86">
        <f>H50-L50</f>
        <v>-154.52437999999998</v>
      </c>
      <c r="Q50" s="86">
        <f t="shared" si="25"/>
        <v>14.397500000000001</v>
      </c>
      <c r="R50" s="86">
        <f t="shared" si="25"/>
        <v>-168.92187999999999</v>
      </c>
      <c r="S50" s="86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87">
        <f t="shared" si="23"/>
        <v>0</v>
      </c>
      <c r="D51" s="87">
        <v>0</v>
      </c>
      <c r="E51" s="87">
        <v>0</v>
      </c>
      <c r="F51" s="87">
        <v>0</v>
      </c>
      <c r="G51" s="87">
        <v>0</v>
      </c>
      <c r="H51" s="87">
        <f t="shared" si="27"/>
        <v>0</v>
      </c>
      <c r="I51" s="87">
        <v>0</v>
      </c>
      <c r="J51" s="87">
        <v>0</v>
      </c>
      <c r="K51" s="87">
        <v>0</v>
      </c>
      <c r="L51" s="87">
        <f t="shared" si="28"/>
        <v>0</v>
      </c>
      <c r="M51" s="87">
        <v>0</v>
      </c>
      <c r="N51" s="87">
        <v>0</v>
      </c>
      <c r="O51" s="87">
        <v>0</v>
      </c>
      <c r="P51" s="87">
        <f>Q51+R51</f>
        <v>0</v>
      </c>
      <c r="Q51" s="87">
        <f t="shared" si="25"/>
        <v>0</v>
      </c>
      <c r="R51" s="87">
        <f t="shared" si="25"/>
        <v>0</v>
      </c>
      <c r="S51" s="87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87">
        <f t="shared" si="23"/>
        <v>21.8</v>
      </c>
      <c r="D52" s="87">
        <v>21.8</v>
      </c>
      <c r="E52" s="87">
        <v>0</v>
      </c>
      <c r="F52" s="87">
        <v>0</v>
      </c>
      <c r="G52" s="87">
        <v>0</v>
      </c>
      <c r="H52" s="87">
        <f t="shared" si="27"/>
        <v>0</v>
      </c>
      <c r="I52" s="87">
        <v>0</v>
      </c>
      <c r="J52" s="87">
        <v>0</v>
      </c>
      <c r="K52" s="87">
        <v>0</v>
      </c>
      <c r="L52" s="87">
        <f t="shared" si="28"/>
        <v>0</v>
      </c>
      <c r="M52" s="87">
        <v>0</v>
      </c>
      <c r="N52" s="87">
        <v>0</v>
      </c>
      <c r="O52" s="87">
        <v>0</v>
      </c>
      <c r="P52" s="87">
        <f>Q52+R52</f>
        <v>0</v>
      </c>
      <c r="Q52" s="87">
        <f t="shared" si="25"/>
        <v>0</v>
      </c>
      <c r="R52" s="87">
        <f t="shared" si="25"/>
        <v>0</v>
      </c>
      <c r="S52" s="87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87">
        <f t="shared" si="23"/>
        <v>315.98</v>
      </c>
      <c r="D53" s="87">
        <v>315.98</v>
      </c>
      <c r="E53" s="87">
        <v>0</v>
      </c>
      <c r="F53" s="87">
        <v>0</v>
      </c>
      <c r="G53" s="87">
        <v>14.398</v>
      </c>
      <c r="H53" s="87">
        <f t="shared" si="27"/>
        <v>14.397500000000001</v>
      </c>
      <c r="I53" s="87">
        <v>14.397500000000001</v>
      </c>
      <c r="J53" s="87">
        <v>0</v>
      </c>
      <c r="K53" s="87">
        <v>0</v>
      </c>
      <c r="L53" s="91">
        <f t="shared" si="28"/>
        <v>168.92187999999999</v>
      </c>
      <c r="M53" s="91">
        <v>0</v>
      </c>
      <c r="N53" s="87">
        <v>168.92187999999999</v>
      </c>
      <c r="O53" s="87">
        <v>0</v>
      </c>
      <c r="P53" s="87">
        <f>Q53+R53</f>
        <v>-154.52437999999998</v>
      </c>
      <c r="Q53" s="87">
        <f t="shared" si="25"/>
        <v>14.397500000000001</v>
      </c>
      <c r="R53" s="87">
        <f t="shared" si="25"/>
        <v>-168.92187999999999</v>
      </c>
      <c r="S53" s="87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86">
        <f t="shared" si="23"/>
        <v>0</v>
      </c>
      <c r="D54" s="86">
        <f>D55</f>
        <v>0</v>
      </c>
      <c r="E54" s="86">
        <f>E55</f>
        <v>0</v>
      </c>
      <c r="F54" s="86">
        <f t="shared" ref="F54:G54" si="32">F55</f>
        <v>0</v>
      </c>
      <c r="G54" s="86">
        <f t="shared" si="32"/>
        <v>0</v>
      </c>
      <c r="H54" s="86">
        <f>H55</f>
        <v>0</v>
      </c>
      <c r="I54" s="86">
        <f t="shared" ref="I54:O54" si="33">I55</f>
        <v>0</v>
      </c>
      <c r="J54" s="86">
        <f t="shared" si="33"/>
        <v>0</v>
      </c>
      <c r="K54" s="86">
        <f t="shared" si="33"/>
        <v>0</v>
      </c>
      <c r="L54" s="86">
        <f t="shared" si="33"/>
        <v>0</v>
      </c>
      <c r="M54" s="86">
        <f t="shared" si="33"/>
        <v>0</v>
      </c>
      <c r="N54" s="86">
        <f t="shared" si="33"/>
        <v>0</v>
      </c>
      <c r="O54" s="86">
        <f t="shared" si="33"/>
        <v>0</v>
      </c>
      <c r="P54" s="86">
        <f>P55</f>
        <v>0</v>
      </c>
      <c r="Q54" s="86">
        <f t="shared" si="25"/>
        <v>0</v>
      </c>
      <c r="R54" s="86">
        <f t="shared" si="25"/>
        <v>0</v>
      </c>
      <c r="S54" s="86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87">
        <f t="shared" si="23"/>
        <v>0</v>
      </c>
      <c r="D55" s="87">
        <v>0</v>
      </c>
      <c r="E55" s="87">
        <v>0</v>
      </c>
      <c r="F55" s="87">
        <v>0</v>
      </c>
      <c r="G55" s="87">
        <v>0</v>
      </c>
      <c r="H55" s="87">
        <f>I55+J55</f>
        <v>0</v>
      </c>
      <c r="I55" s="87">
        <v>0</v>
      </c>
      <c r="J55" s="87">
        <v>0</v>
      </c>
      <c r="K55" s="87">
        <v>0</v>
      </c>
      <c r="L55" s="87">
        <f>M55+N55</f>
        <v>0</v>
      </c>
      <c r="M55" s="87">
        <v>0</v>
      </c>
      <c r="N55" s="87">
        <v>0</v>
      </c>
      <c r="O55" s="87">
        <v>0</v>
      </c>
      <c r="P55" s="87">
        <f>Q55+R55</f>
        <v>0</v>
      </c>
      <c r="Q55" s="87">
        <f t="shared" si="25"/>
        <v>0</v>
      </c>
      <c r="R55" s="87">
        <f t="shared" si="25"/>
        <v>0</v>
      </c>
      <c r="S55" s="87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86">
        <f t="shared" si="23"/>
        <v>870.24900000000002</v>
      </c>
      <c r="D56" s="86">
        <f>D57+D58</f>
        <v>870.24900000000002</v>
      </c>
      <c r="E56" s="86">
        <f>E57+E58</f>
        <v>0</v>
      </c>
      <c r="F56" s="86">
        <f t="shared" ref="F56:S56" si="34">F57+F58</f>
        <v>0</v>
      </c>
      <c r="G56" s="86">
        <f t="shared" si="34"/>
        <v>105.92100000000001</v>
      </c>
      <c r="H56" s="86">
        <f t="shared" si="34"/>
        <v>105.92100000000001</v>
      </c>
      <c r="I56" s="86">
        <f t="shared" si="34"/>
        <v>105.92100000000001</v>
      </c>
      <c r="J56" s="86">
        <f t="shared" si="34"/>
        <v>0</v>
      </c>
      <c r="K56" s="86">
        <f t="shared" si="34"/>
        <v>0</v>
      </c>
      <c r="L56" s="86">
        <f t="shared" si="34"/>
        <v>140.34800000000001</v>
      </c>
      <c r="M56" s="86">
        <f t="shared" si="34"/>
        <v>140.34800000000001</v>
      </c>
      <c r="N56" s="86">
        <f t="shared" si="34"/>
        <v>0</v>
      </c>
      <c r="O56" s="86">
        <f t="shared" si="34"/>
        <v>0</v>
      </c>
      <c r="P56" s="86">
        <f t="shared" si="34"/>
        <v>-34.427000000000007</v>
      </c>
      <c r="Q56" s="86">
        <f t="shared" si="34"/>
        <v>-34.427000000000007</v>
      </c>
      <c r="R56" s="86">
        <f t="shared" si="34"/>
        <v>0</v>
      </c>
      <c r="S56" s="86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87">
        <f t="shared" si="23"/>
        <v>144.6</v>
      </c>
      <c r="D57" s="87">
        <v>144.6</v>
      </c>
      <c r="E57" s="87">
        <v>0</v>
      </c>
      <c r="F57" s="87">
        <v>0</v>
      </c>
      <c r="G57" s="87">
        <v>0</v>
      </c>
      <c r="H57" s="87">
        <f>I57+J57</f>
        <v>0</v>
      </c>
      <c r="I57" s="87">
        <v>0</v>
      </c>
      <c r="J57" s="87">
        <v>0</v>
      </c>
      <c r="K57" s="87">
        <v>0</v>
      </c>
      <c r="L57" s="87">
        <f>M57+N57</f>
        <v>0</v>
      </c>
      <c r="M57" s="87">
        <v>0</v>
      </c>
      <c r="N57" s="87">
        <v>0</v>
      </c>
      <c r="O57" s="87">
        <v>0</v>
      </c>
      <c r="P57" s="87">
        <f>Q57+R57</f>
        <v>0</v>
      </c>
      <c r="Q57" s="87">
        <f t="shared" si="25"/>
        <v>0</v>
      </c>
      <c r="R57" s="87">
        <f t="shared" si="25"/>
        <v>0</v>
      </c>
      <c r="S57" s="87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87">
        <f t="shared" si="23"/>
        <v>725.649</v>
      </c>
      <c r="D58" s="87">
        <v>725.649</v>
      </c>
      <c r="E58" s="87">
        <v>0</v>
      </c>
      <c r="F58" s="87">
        <v>0</v>
      </c>
      <c r="G58" s="87">
        <v>105.92100000000001</v>
      </c>
      <c r="H58" s="87">
        <f>I58+J58</f>
        <v>105.92100000000001</v>
      </c>
      <c r="I58" s="87">
        <v>105.92100000000001</v>
      </c>
      <c r="J58" s="87">
        <v>0</v>
      </c>
      <c r="K58" s="87">
        <v>0</v>
      </c>
      <c r="L58" s="87">
        <f>M58+N58</f>
        <v>140.34800000000001</v>
      </c>
      <c r="M58" s="87">
        <v>140.34800000000001</v>
      </c>
      <c r="N58" s="87">
        <v>0</v>
      </c>
      <c r="O58" s="87">
        <v>0</v>
      </c>
      <c r="P58" s="87">
        <f>Q58+R58</f>
        <v>-34.427000000000007</v>
      </c>
      <c r="Q58" s="87">
        <f t="shared" si="25"/>
        <v>-34.427000000000007</v>
      </c>
      <c r="R58" s="87">
        <f t="shared" si="25"/>
        <v>0</v>
      </c>
      <c r="S58" s="87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87">
        <f t="shared" si="23"/>
        <v>94.2</v>
      </c>
      <c r="D59" s="87">
        <f>D60</f>
        <v>94.2</v>
      </c>
      <c r="E59" s="87">
        <f>E60</f>
        <v>0</v>
      </c>
      <c r="F59" s="87">
        <f t="shared" ref="F59:O60" si="35">F60</f>
        <v>0</v>
      </c>
      <c r="G59" s="87">
        <f t="shared" si="35"/>
        <v>6</v>
      </c>
      <c r="H59" s="87">
        <f t="shared" si="35"/>
        <v>6</v>
      </c>
      <c r="I59" s="87">
        <f t="shared" si="35"/>
        <v>6</v>
      </c>
      <c r="J59" s="87">
        <f t="shared" si="35"/>
        <v>0</v>
      </c>
      <c r="K59" s="87">
        <f t="shared" si="35"/>
        <v>0</v>
      </c>
      <c r="L59" s="87">
        <f t="shared" si="35"/>
        <v>1</v>
      </c>
      <c r="M59" s="87">
        <f t="shared" si="35"/>
        <v>1</v>
      </c>
      <c r="N59" s="87">
        <f t="shared" si="35"/>
        <v>0</v>
      </c>
      <c r="O59" s="87">
        <f t="shared" si="35"/>
        <v>0</v>
      </c>
      <c r="P59" s="87">
        <f>P60</f>
        <v>5</v>
      </c>
      <c r="Q59" s="87">
        <f t="shared" si="25"/>
        <v>5</v>
      </c>
      <c r="R59" s="87">
        <f t="shared" si="25"/>
        <v>0</v>
      </c>
      <c r="S59" s="87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86">
        <f t="shared" si="23"/>
        <v>94.2</v>
      </c>
      <c r="D60" s="86">
        <f>D61</f>
        <v>94.2</v>
      </c>
      <c r="E60" s="86">
        <f>E61</f>
        <v>0</v>
      </c>
      <c r="F60" s="86">
        <f t="shared" si="35"/>
        <v>0</v>
      </c>
      <c r="G60" s="86">
        <f t="shared" si="35"/>
        <v>6</v>
      </c>
      <c r="H60" s="86">
        <f t="shared" si="35"/>
        <v>6</v>
      </c>
      <c r="I60" s="86">
        <f t="shared" si="35"/>
        <v>6</v>
      </c>
      <c r="J60" s="86">
        <f t="shared" si="35"/>
        <v>0</v>
      </c>
      <c r="K60" s="86">
        <f t="shared" si="35"/>
        <v>0</v>
      </c>
      <c r="L60" s="86">
        <f t="shared" si="35"/>
        <v>1</v>
      </c>
      <c r="M60" s="86">
        <f t="shared" si="35"/>
        <v>1</v>
      </c>
      <c r="N60" s="86">
        <f t="shared" si="35"/>
        <v>0</v>
      </c>
      <c r="O60" s="86">
        <f t="shared" si="35"/>
        <v>0</v>
      </c>
      <c r="P60" s="86">
        <f>P61</f>
        <v>5</v>
      </c>
      <c r="Q60" s="86">
        <f t="shared" si="25"/>
        <v>5</v>
      </c>
      <c r="R60" s="86">
        <f t="shared" si="25"/>
        <v>0</v>
      </c>
      <c r="S60" s="86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87">
        <f t="shared" si="23"/>
        <v>94.2</v>
      </c>
      <c r="D61" s="87">
        <v>94.2</v>
      </c>
      <c r="E61" s="87">
        <v>0</v>
      </c>
      <c r="F61" s="87">
        <v>0</v>
      </c>
      <c r="G61" s="87">
        <v>6</v>
      </c>
      <c r="H61" s="87">
        <f>I61+J61</f>
        <v>6</v>
      </c>
      <c r="I61" s="87">
        <v>6</v>
      </c>
      <c r="J61" s="87">
        <v>0</v>
      </c>
      <c r="K61" s="87">
        <v>0</v>
      </c>
      <c r="L61" s="87">
        <f>M61+N61</f>
        <v>1</v>
      </c>
      <c r="M61" s="87">
        <v>1</v>
      </c>
      <c r="N61" s="87">
        <v>0</v>
      </c>
      <c r="O61" s="87">
        <v>0</v>
      </c>
      <c r="P61" s="87">
        <f>Q61+R61</f>
        <v>5</v>
      </c>
      <c r="Q61" s="87">
        <f t="shared" si="25"/>
        <v>5</v>
      </c>
      <c r="R61" s="87">
        <f t="shared" si="25"/>
        <v>0</v>
      </c>
      <c r="S61" s="87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86">
        <f t="shared" si="23"/>
        <v>120.3</v>
      </c>
      <c r="D62" s="86">
        <f>D63</f>
        <v>120.3</v>
      </c>
      <c r="E62" s="86">
        <f>E63</f>
        <v>0</v>
      </c>
      <c r="F62" s="86">
        <f t="shared" ref="F62:O63" si="36">F63</f>
        <v>0</v>
      </c>
      <c r="G62" s="86">
        <f t="shared" si="36"/>
        <v>34.960999999999999</v>
      </c>
      <c r="H62" s="86">
        <f t="shared" si="36"/>
        <v>26.960999999999999</v>
      </c>
      <c r="I62" s="86">
        <f t="shared" si="36"/>
        <v>26.960999999999999</v>
      </c>
      <c r="J62" s="86">
        <f t="shared" si="36"/>
        <v>0</v>
      </c>
      <c r="K62" s="86">
        <f t="shared" si="36"/>
        <v>0</v>
      </c>
      <c r="L62" s="86">
        <f t="shared" si="36"/>
        <v>22.42</v>
      </c>
      <c r="M62" s="86">
        <f t="shared" si="36"/>
        <v>22.42</v>
      </c>
      <c r="N62" s="86">
        <f t="shared" si="36"/>
        <v>0</v>
      </c>
      <c r="O62" s="86">
        <f t="shared" si="36"/>
        <v>0</v>
      </c>
      <c r="P62" s="86">
        <f>P63</f>
        <v>4.5409999999999968</v>
      </c>
      <c r="Q62" s="86">
        <f t="shared" si="25"/>
        <v>4.5409999999999968</v>
      </c>
      <c r="R62" s="86">
        <f t="shared" si="25"/>
        <v>0</v>
      </c>
      <c r="S62" s="86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87">
        <f t="shared" si="23"/>
        <v>120.3</v>
      </c>
      <c r="D63" s="87">
        <f>D64</f>
        <v>120.3</v>
      </c>
      <c r="E63" s="87">
        <f>E64</f>
        <v>0</v>
      </c>
      <c r="F63" s="87">
        <f t="shared" si="36"/>
        <v>0</v>
      </c>
      <c r="G63" s="87">
        <f>G64</f>
        <v>34.960999999999999</v>
      </c>
      <c r="H63" s="87">
        <f t="shared" si="36"/>
        <v>26.960999999999999</v>
      </c>
      <c r="I63" s="87">
        <f t="shared" si="36"/>
        <v>26.960999999999999</v>
      </c>
      <c r="J63" s="87">
        <f t="shared" si="36"/>
        <v>0</v>
      </c>
      <c r="K63" s="87">
        <f t="shared" si="36"/>
        <v>0</v>
      </c>
      <c r="L63" s="87">
        <f t="shared" si="36"/>
        <v>22.42</v>
      </c>
      <c r="M63" s="87">
        <f t="shared" si="36"/>
        <v>22.42</v>
      </c>
      <c r="N63" s="87">
        <f t="shared" si="36"/>
        <v>0</v>
      </c>
      <c r="O63" s="87">
        <f t="shared" si="36"/>
        <v>0</v>
      </c>
      <c r="P63" s="87">
        <f>P64</f>
        <v>4.5409999999999968</v>
      </c>
      <c r="Q63" s="87">
        <f t="shared" si="25"/>
        <v>4.5409999999999968</v>
      </c>
      <c r="R63" s="87">
        <f t="shared" si="25"/>
        <v>0</v>
      </c>
      <c r="S63" s="87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87">
        <f t="shared" si="23"/>
        <v>120.3</v>
      </c>
      <c r="D64" s="87">
        <v>120.3</v>
      </c>
      <c r="E64" s="87">
        <v>0</v>
      </c>
      <c r="F64" s="87">
        <v>0</v>
      </c>
      <c r="G64" s="87">
        <v>34.960999999999999</v>
      </c>
      <c r="H64" s="87">
        <f>I64+J64</f>
        <v>26.960999999999999</v>
      </c>
      <c r="I64" s="87">
        <v>26.960999999999999</v>
      </c>
      <c r="J64" s="87">
        <v>0</v>
      </c>
      <c r="K64" s="87">
        <v>0</v>
      </c>
      <c r="L64" s="87">
        <f>M64+N64</f>
        <v>22.42</v>
      </c>
      <c r="M64" s="87">
        <v>22.42</v>
      </c>
      <c r="N64" s="87">
        <v>0</v>
      </c>
      <c r="O64" s="87">
        <v>0</v>
      </c>
      <c r="P64" s="87">
        <f>Q64+R64</f>
        <v>4.5409999999999968</v>
      </c>
      <c r="Q64" s="87">
        <f t="shared" si="25"/>
        <v>4.5409999999999968</v>
      </c>
      <c r="R64" s="87">
        <f t="shared" si="25"/>
        <v>0</v>
      </c>
      <c r="S64" s="87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86">
        <f>C66+C68+C70+C71+C72</f>
        <v>33762.771000000008</v>
      </c>
      <c r="D65" s="86">
        <f>D66+D68+D70+D71+D72</f>
        <v>24153.670999999998</v>
      </c>
      <c r="E65" s="86">
        <f t="shared" ref="E65:S65" si="37">E66+E68+E70+E71+E72</f>
        <v>9609.1</v>
      </c>
      <c r="F65" s="86">
        <f t="shared" si="37"/>
        <v>9602.2999999999993</v>
      </c>
      <c r="G65" s="86">
        <f t="shared" si="37"/>
        <v>2472.12</v>
      </c>
      <c r="H65" s="86">
        <f t="shared" si="37"/>
        <v>4161.0694800000001</v>
      </c>
      <c r="I65" s="86">
        <f t="shared" si="37"/>
        <v>2471.7894799999999</v>
      </c>
      <c r="J65" s="86">
        <f t="shared" si="37"/>
        <v>1689.28</v>
      </c>
      <c r="K65" s="86">
        <f t="shared" si="37"/>
        <v>1689.28</v>
      </c>
      <c r="L65" s="86">
        <f t="shared" si="37"/>
        <v>2475.7386799999999</v>
      </c>
      <c r="M65" s="86">
        <f t="shared" si="37"/>
        <v>2475.4513200000001</v>
      </c>
      <c r="N65" s="86">
        <f t="shared" si="37"/>
        <v>0.28736</v>
      </c>
      <c r="O65" s="86">
        <f t="shared" si="37"/>
        <v>0</v>
      </c>
      <c r="P65" s="86">
        <f t="shared" si="37"/>
        <v>1685.3307999999997</v>
      </c>
      <c r="Q65" s="86">
        <f t="shared" si="37"/>
        <v>-3.6618400000001987</v>
      </c>
      <c r="R65" s="86">
        <f t="shared" si="37"/>
        <v>1688.9926399999999</v>
      </c>
      <c r="S65" s="86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86">
        <f t="shared" ref="C66:C67" si="38">D66+E66</f>
        <v>5208.6710000000003</v>
      </c>
      <c r="D66" s="86">
        <f>D67</f>
        <v>5208.6710000000003</v>
      </c>
      <c r="E66" s="86">
        <f>E67</f>
        <v>0</v>
      </c>
      <c r="F66" s="86">
        <f t="shared" ref="F66:O66" si="39">F67</f>
        <v>0</v>
      </c>
      <c r="G66" s="86">
        <f t="shared" si="39"/>
        <v>0</v>
      </c>
      <c r="H66" s="86">
        <f t="shared" si="39"/>
        <v>0</v>
      </c>
      <c r="I66" s="86">
        <f t="shared" si="39"/>
        <v>0</v>
      </c>
      <c r="J66" s="86">
        <f t="shared" si="39"/>
        <v>0</v>
      </c>
      <c r="K66" s="86">
        <f t="shared" si="39"/>
        <v>0</v>
      </c>
      <c r="L66" s="86">
        <f t="shared" si="39"/>
        <v>0</v>
      </c>
      <c r="M66" s="86">
        <f t="shared" si="39"/>
        <v>0</v>
      </c>
      <c r="N66" s="86">
        <f t="shared" si="39"/>
        <v>0</v>
      </c>
      <c r="O66" s="86">
        <f t="shared" si="39"/>
        <v>0</v>
      </c>
      <c r="P66" s="86">
        <f>P67</f>
        <v>0</v>
      </c>
      <c r="Q66" s="86">
        <f t="shared" ref="Q66:Q67" si="40">I66-M66</f>
        <v>0</v>
      </c>
      <c r="R66" s="86">
        <f t="shared" ref="R66:R67" si="41">J66-N66</f>
        <v>0</v>
      </c>
      <c r="S66" s="86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87">
        <f t="shared" si="38"/>
        <v>5208.6710000000003</v>
      </c>
      <c r="D67" s="87">
        <v>5208.6710000000003</v>
      </c>
      <c r="E67" s="87">
        <v>0</v>
      </c>
      <c r="F67" s="87">
        <v>0</v>
      </c>
      <c r="G67" s="87">
        <v>0</v>
      </c>
      <c r="H67" s="87">
        <f>I67+J67</f>
        <v>0</v>
      </c>
      <c r="I67" s="87">
        <v>0</v>
      </c>
      <c r="J67" s="87">
        <v>0</v>
      </c>
      <c r="K67" s="87">
        <v>0</v>
      </c>
      <c r="L67" s="87">
        <f>M67+N67</f>
        <v>0</v>
      </c>
      <c r="M67" s="87">
        <v>0</v>
      </c>
      <c r="N67" s="87">
        <v>0</v>
      </c>
      <c r="O67" s="87">
        <v>0</v>
      </c>
      <c r="P67" s="87">
        <f>Q67+R67</f>
        <v>0</v>
      </c>
      <c r="Q67" s="87">
        <f t="shared" si="40"/>
        <v>0</v>
      </c>
      <c r="R67" s="87">
        <f t="shared" si="41"/>
        <v>0</v>
      </c>
      <c r="S67" s="87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86">
        <f t="shared" si="23"/>
        <v>27286.262000000002</v>
      </c>
      <c r="D68" s="86">
        <v>18817.162</v>
      </c>
      <c r="E68" s="86">
        <v>8469.1</v>
      </c>
      <c r="F68" s="86">
        <v>8462.2999999999993</v>
      </c>
      <c r="G68" s="86">
        <v>2472.12</v>
      </c>
      <c r="H68" s="86">
        <f>I68+J68</f>
        <v>4161.0694800000001</v>
      </c>
      <c r="I68" s="86">
        <v>2471.7894799999999</v>
      </c>
      <c r="J68" s="86">
        <v>1689.28</v>
      </c>
      <c r="K68" s="86">
        <v>1689.28</v>
      </c>
      <c r="L68" s="86">
        <f>M68+N68</f>
        <v>2474.1685299999999</v>
      </c>
      <c r="M68" s="86">
        <v>2473.8811700000001</v>
      </c>
      <c r="N68" s="86">
        <v>0.28736</v>
      </c>
      <c r="O68" s="86">
        <v>0</v>
      </c>
      <c r="P68" s="86">
        <f>Q68+R68</f>
        <v>1686.9009499999997</v>
      </c>
      <c r="Q68" s="86">
        <f t="shared" si="25"/>
        <v>-2.0916900000001988</v>
      </c>
      <c r="R68" s="86">
        <f t="shared" si="25"/>
        <v>1688.9926399999999</v>
      </c>
      <c r="S68" s="86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86">
        <f t="shared" si="23"/>
        <v>119.238</v>
      </c>
      <c r="D69" s="86">
        <f>D70</f>
        <v>119.238</v>
      </c>
      <c r="E69" s="86">
        <f>E70</f>
        <v>0</v>
      </c>
      <c r="F69" s="86">
        <f t="shared" ref="F69:O69" si="43">F70</f>
        <v>0</v>
      </c>
      <c r="G69" s="86">
        <f t="shared" si="43"/>
        <v>0</v>
      </c>
      <c r="H69" s="86">
        <f t="shared" si="43"/>
        <v>0</v>
      </c>
      <c r="I69" s="86">
        <f t="shared" si="43"/>
        <v>0</v>
      </c>
      <c r="J69" s="86">
        <f t="shared" si="43"/>
        <v>0</v>
      </c>
      <c r="K69" s="86">
        <f t="shared" si="43"/>
        <v>0</v>
      </c>
      <c r="L69" s="86">
        <f t="shared" si="43"/>
        <v>0</v>
      </c>
      <c r="M69" s="86">
        <f t="shared" si="43"/>
        <v>0</v>
      </c>
      <c r="N69" s="86">
        <f t="shared" si="43"/>
        <v>0</v>
      </c>
      <c r="O69" s="86">
        <f t="shared" si="43"/>
        <v>0</v>
      </c>
      <c r="P69" s="86">
        <f>P70</f>
        <v>0</v>
      </c>
      <c r="Q69" s="86">
        <f t="shared" si="25"/>
        <v>0</v>
      </c>
      <c r="R69" s="86">
        <f t="shared" si="25"/>
        <v>0</v>
      </c>
      <c r="S69" s="86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87">
        <f t="shared" si="23"/>
        <v>119.238</v>
      </c>
      <c r="D70" s="87">
        <v>119.238</v>
      </c>
      <c r="E70" s="87">
        <v>0</v>
      </c>
      <c r="F70" s="87">
        <v>0</v>
      </c>
      <c r="G70" s="87">
        <v>0</v>
      </c>
      <c r="H70" s="87">
        <f>I70+J70</f>
        <v>0</v>
      </c>
      <c r="I70" s="87">
        <v>0</v>
      </c>
      <c r="J70" s="87">
        <v>0</v>
      </c>
      <c r="K70" s="87">
        <v>0</v>
      </c>
      <c r="L70" s="87">
        <f>M70+N70</f>
        <v>0</v>
      </c>
      <c r="M70" s="87">
        <v>0</v>
      </c>
      <c r="N70" s="87">
        <v>0</v>
      </c>
      <c r="O70" s="87">
        <v>0</v>
      </c>
      <c r="P70" s="87">
        <f>Q70+R70</f>
        <v>0</v>
      </c>
      <c r="Q70" s="87">
        <f t="shared" si="25"/>
        <v>0</v>
      </c>
      <c r="R70" s="87">
        <f t="shared" si="25"/>
        <v>0</v>
      </c>
      <c r="S70" s="87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86">
        <f t="shared" si="23"/>
        <v>8.6</v>
      </c>
      <c r="D71" s="86">
        <v>8.6</v>
      </c>
      <c r="E71" s="86">
        <v>0</v>
      </c>
      <c r="F71" s="86">
        <v>0</v>
      </c>
      <c r="G71" s="86">
        <v>0</v>
      </c>
      <c r="H71" s="86">
        <f>I71+J71</f>
        <v>0</v>
      </c>
      <c r="I71" s="86">
        <v>0</v>
      </c>
      <c r="J71" s="86">
        <v>0</v>
      </c>
      <c r="K71" s="86">
        <v>0</v>
      </c>
      <c r="L71" s="86">
        <f>M71+N71</f>
        <v>1.5701499999999999</v>
      </c>
      <c r="M71" s="86">
        <v>1.5701499999999999</v>
      </c>
      <c r="N71" s="86">
        <v>0</v>
      </c>
      <c r="O71" s="86">
        <v>0</v>
      </c>
      <c r="P71" s="86">
        <f>Q71+R71</f>
        <v>-1.5701499999999999</v>
      </c>
      <c r="Q71" s="86">
        <f t="shared" si="25"/>
        <v>-1.5701499999999999</v>
      </c>
      <c r="R71" s="86">
        <f t="shared" si="25"/>
        <v>0</v>
      </c>
      <c r="S71" s="86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86">
        <f t="shared" ref="C72" si="44">D72+E72</f>
        <v>1140</v>
      </c>
      <c r="D72" s="86">
        <v>0</v>
      </c>
      <c r="E72" s="86">
        <v>1140</v>
      </c>
      <c r="F72" s="86">
        <v>1140</v>
      </c>
      <c r="G72" s="86">
        <v>0</v>
      </c>
      <c r="H72" s="86">
        <f>I72+J72</f>
        <v>0</v>
      </c>
      <c r="I72" s="86">
        <v>0</v>
      </c>
      <c r="J72" s="86">
        <v>0</v>
      </c>
      <c r="K72" s="86">
        <v>0</v>
      </c>
      <c r="L72" s="86">
        <f>M72+N72</f>
        <v>0</v>
      </c>
      <c r="M72" s="86">
        <v>0</v>
      </c>
      <c r="N72" s="86">
        <v>0</v>
      </c>
      <c r="O72" s="86">
        <v>0</v>
      </c>
      <c r="P72" s="86">
        <f>Q72+R72</f>
        <v>0</v>
      </c>
      <c r="Q72" s="86">
        <f t="shared" ref="Q72" si="45">I72-M72</f>
        <v>0</v>
      </c>
      <c r="R72" s="86">
        <f t="shared" ref="R72" si="46">J72-N72</f>
        <v>0</v>
      </c>
      <c r="S72" s="86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86">
        <f t="shared" si="23"/>
        <v>1262.3600000000001</v>
      </c>
      <c r="D73" s="86">
        <f>D74</f>
        <v>1262.3600000000001</v>
      </c>
      <c r="E73" s="86">
        <f>E74</f>
        <v>0</v>
      </c>
      <c r="F73" s="86">
        <f t="shared" ref="F73:O73" si="48">F74</f>
        <v>0</v>
      </c>
      <c r="G73" s="86">
        <f t="shared" si="48"/>
        <v>166.42400000000001</v>
      </c>
      <c r="H73" s="86">
        <f t="shared" si="48"/>
        <v>166.31400000000002</v>
      </c>
      <c r="I73" s="86">
        <f t="shared" si="48"/>
        <v>166.31400000000002</v>
      </c>
      <c r="J73" s="86">
        <f t="shared" si="48"/>
        <v>0</v>
      </c>
      <c r="K73" s="86">
        <f t="shared" si="48"/>
        <v>0</v>
      </c>
      <c r="L73" s="86">
        <f t="shared" si="48"/>
        <v>63.885999999999996</v>
      </c>
      <c r="M73" s="86">
        <f t="shared" si="48"/>
        <v>63.885999999999996</v>
      </c>
      <c r="N73" s="86">
        <f t="shared" si="48"/>
        <v>0</v>
      </c>
      <c r="O73" s="86">
        <f t="shared" si="48"/>
        <v>0</v>
      </c>
      <c r="P73" s="86">
        <f>P74</f>
        <v>102.428</v>
      </c>
      <c r="Q73" s="86">
        <f t="shared" si="25"/>
        <v>102.42800000000003</v>
      </c>
      <c r="R73" s="86">
        <f t="shared" si="25"/>
        <v>0</v>
      </c>
      <c r="S73" s="86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87">
        <f t="shared" si="23"/>
        <v>1262.3600000000001</v>
      </c>
      <c r="D74" s="87">
        <f>D75+D76</f>
        <v>1262.3600000000001</v>
      </c>
      <c r="E74" s="87">
        <f>E75+E76</f>
        <v>0</v>
      </c>
      <c r="F74" s="87">
        <f t="shared" ref="F74:O74" si="49">F75+F76</f>
        <v>0</v>
      </c>
      <c r="G74" s="87">
        <f t="shared" si="49"/>
        <v>166.42400000000001</v>
      </c>
      <c r="H74" s="87">
        <f t="shared" si="49"/>
        <v>166.31400000000002</v>
      </c>
      <c r="I74" s="87">
        <f t="shared" si="49"/>
        <v>166.31400000000002</v>
      </c>
      <c r="J74" s="87">
        <f t="shared" si="49"/>
        <v>0</v>
      </c>
      <c r="K74" s="87">
        <f t="shared" si="49"/>
        <v>0</v>
      </c>
      <c r="L74" s="87">
        <f t="shared" si="49"/>
        <v>63.885999999999996</v>
      </c>
      <c r="M74" s="87">
        <f t="shared" si="49"/>
        <v>63.885999999999996</v>
      </c>
      <c r="N74" s="87">
        <f t="shared" si="49"/>
        <v>0</v>
      </c>
      <c r="O74" s="87">
        <f t="shared" si="49"/>
        <v>0</v>
      </c>
      <c r="P74" s="87">
        <f>P75+P76</f>
        <v>102.428</v>
      </c>
      <c r="Q74" s="87">
        <f t="shared" si="25"/>
        <v>102.42800000000003</v>
      </c>
      <c r="R74" s="87">
        <f t="shared" si="25"/>
        <v>0</v>
      </c>
      <c r="S74" s="87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87">
        <f t="shared" si="23"/>
        <v>1069.4000000000001</v>
      </c>
      <c r="D75" s="87">
        <v>1069.4000000000001</v>
      </c>
      <c r="E75" s="87">
        <v>0</v>
      </c>
      <c r="F75" s="87">
        <v>0</v>
      </c>
      <c r="G75" s="87">
        <v>78.304000000000002</v>
      </c>
      <c r="H75" s="87">
        <f>I75+J75</f>
        <v>78.304000000000002</v>
      </c>
      <c r="I75" s="87">
        <v>78.304000000000002</v>
      </c>
      <c r="J75" s="87">
        <v>0</v>
      </c>
      <c r="K75" s="87">
        <v>0</v>
      </c>
      <c r="L75" s="87">
        <f>M75+N75</f>
        <v>54.01</v>
      </c>
      <c r="M75" s="87">
        <v>54.01</v>
      </c>
      <c r="N75" s="87">
        <v>0</v>
      </c>
      <c r="O75" s="87">
        <v>0</v>
      </c>
      <c r="P75" s="87">
        <f>Q75+R75</f>
        <v>24.294000000000004</v>
      </c>
      <c r="Q75" s="87">
        <f t="shared" si="25"/>
        <v>24.294000000000004</v>
      </c>
      <c r="R75" s="87">
        <f t="shared" si="25"/>
        <v>0</v>
      </c>
      <c r="S75" s="87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87">
        <f t="shared" si="23"/>
        <v>192.96</v>
      </c>
      <c r="D76" s="87">
        <v>192.96</v>
      </c>
      <c r="E76" s="87">
        <v>0</v>
      </c>
      <c r="F76" s="87">
        <v>0</v>
      </c>
      <c r="G76" s="87">
        <v>88.12</v>
      </c>
      <c r="H76" s="87">
        <f>I76+J76</f>
        <v>88.01</v>
      </c>
      <c r="I76" s="87">
        <v>88.01</v>
      </c>
      <c r="J76" s="87">
        <v>0</v>
      </c>
      <c r="K76" s="87">
        <v>0</v>
      </c>
      <c r="L76" s="87">
        <f>M76+N76</f>
        <v>9.8759999999999994</v>
      </c>
      <c r="M76" s="87">
        <v>9.8759999999999994</v>
      </c>
      <c r="N76" s="87">
        <v>0</v>
      </c>
      <c r="O76" s="87">
        <v>0</v>
      </c>
      <c r="P76" s="87">
        <f>Q76+R76</f>
        <v>78.134</v>
      </c>
      <c r="Q76" s="87">
        <f t="shared" si="25"/>
        <v>78.134</v>
      </c>
      <c r="R76" s="87">
        <f t="shared" si="25"/>
        <v>0</v>
      </c>
      <c r="S76" s="87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86">
        <f t="shared" si="23"/>
        <v>475.5</v>
      </c>
      <c r="D77" s="86">
        <f>D78+D80</f>
        <v>475.5</v>
      </c>
      <c r="E77" s="86">
        <f>E78+E80</f>
        <v>0</v>
      </c>
      <c r="F77" s="86">
        <f t="shared" ref="F77:O77" si="50">F78+F80</f>
        <v>0</v>
      </c>
      <c r="G77" s="86">
        <f t="shared" si="50"/>
        <v>44.8</v>
      </c>
      <c r="H77" s="86">
        <f t="shared" si="50"/>
        <v>21.423030000000001</v>
      </c>
      <c r="I77" s="86">
        <f t="shared" si="50"/>
        <v>21.423030000000001</v>
      </c>
      <c r="J77" s="86">
        <f t="shared" si="50"/>
        <v>0</v>
      </c>
      <c r="K77" s="86">
        <f t="shared" si="50"/>
        <v>0</v>
      </c>
      <c r="L77" s="86">
        <f t="shared" si="50"/>
        <v>0</v>
      </c>
      <c r="M77" s="86">
        <f t="shared" si="50"/>
        <v>0</v>
      </c>
      <c r="N77" s="86">
        <f t="shared" si="50"/>
        <v>0</v>
      </c>
      <c r="O77" s="86">
        <f t="shared" si="50"/>
        <v>0</v>
      </c>
      <c r="P77" s="86">
        <f>P78+P80</f>
        <v>21.423030000000001</v>
      </c>
      <c r="Q77" s="86">
        <f t="shared" si="25"/>
        <v>21.423030000000001</v>
      </c>
      <c r="R77" s="86">
        <f t="shared" si="25"/>
        <v>0</v>
      </c>
      <c r="S77" s="86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87">
        <f t="shared" si="23"/>
        <v>275.5</v>
      </c>
      <c r="D78" s="87">
        <f>D79</f>
        <v>275.5</v>
      </c>
      <c r="E78" s="87">
        <f>E79</f>
        <v>0</v>
      </c>
      <c r="F78" s="87">
        <f t="shared" ref="F78:O78" si="51">F79</f>
        <v>0</v>
      </c>
      <c r="G78" s="87">
        <f t="shared" si="51"/>
        <v>44.8</v>
      </c>
      <c r="H78" s="87">
        <f t="shared" si="51"/>
        <v>21.423030000000001</v>
      </c>
      <c r="I78" s="87">
        <f t="shared" si="51"/>
        <v>21.423030000000001</v>
      </c>
      <c r="J78" s="87">
        <f t="shared" si="51"/>
        <v>0</v>
      </c>
      <c r="K78" s="87">
        <f t="shared" si="51"/>
        <v>0</v>
      </c>
      <c r="L78" s="87">
        <f t="shared" si="51"/>
        <v>0</v>
      </c>
      <c r="M78" s="87">
        <f t="shared" si="51"/>
        <v>0</v>
      </c>
      <c r="N78" s="87">
        <f t="shared" si="51"/>
        <v>0</v>
      </c>
      <c r="O78" s="87">
        <f t="shared" si="51"/>
        <v>0</v>
      </c>
      <c r="P78" s="87">
        <f>P79</f>
        <v>21.423030000000001</v>
      </c>
      <c r="Q78" s="87">
        <f t="shared" si="25"/>
        <v>21.423030000000001</v>
      </c>
      <c r="R78" s="87">
        <f t="shared" si="25"/>
        <v>0</v>
      </c>
      <c r="S78" s="87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87">
        <f t="shared" si="23"/>
        <v>275.5</v>
      </c>
      <c r="D79" s="87">
        <v>275.5</v>
      </c>
      <c r="E79" s="87">
        <v>0</v>
      </c>
      <c r="F79" s="87">
        <v>0</v>
      </c>
      <c r="G79" s="87">
        <v>44.8</v>
      </c>
      <c r="H79" s="87">
        <f>I79+J79</f>
        <v>21.423030000000001</v>
      </c>
      <c r="I79" s="87">
        <v>21.423030000000001</v>
      </c>
      <c r="J79" s="87">
        <v>0</v>
      </c>
      <c r="K79" s="87">
        <v>0</v>
      </c>
      <c r="L79" s="87">
        <f>M79+N79</f>
        <v>0</v>
      </c>
      <c r="M79" s="87">
        <v>0</v>
      </c>
      <c r="N79" s="87">
        <v>0</v>
      </c>
      <c r="O79" s="87">
        <v>0</v>
      </c>
      <c r="P79" s="87">
        <f>Q79+R79</f>
        <v>21.423030000000001</v>
      </c>
      <c r="Q79" s="87">
        <f t="shared" si="25"/>
        <v>21.423030000000001</v>
      </c>
      <c r="R79" s="87">
        <f t="shared" si="25"/>
        <v>0</v>
      </c>
      <c r="S79" s="87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86">
        <f t="shared" si="23"/>
        <v>200</v>
      </c>
      <c r="D80" s="86">
        <f>D81</f>
        <v>200</v>
      </c>
      <c r="E80" s="86">
        <f>E81</f>
        <v>0</v>
      </c>
      <c r="F80" s="86">
        <f t="shared" ref="F80:O80" si="52">F81</f>
        <v>0</v>
      </c>
      <c r="G80" s="86">
        <f t="shared" si="52"/>
        <v>0</v>
      </c>
      <c r="H80" s="86">
        <f t="shared" si="52"/>
        <v>0</v>
      </c>
      <c r="I80" s="86">
        <f t="shared" si="52"/>
        <v>0</v>
      </c>
      <c r="J80" s="86">
        <f t="shared" si="52"/>
        <v>0</v>
      </c>
      <c r="K80" s="86">
        <f t="shared" si="52"/>
        <v>0</v>
      </c>
      <c r="L80" s="86">
        <f t="shared" si="52"/>
        <v>0</v>
      </c>
      <c r="M80" s="86">
        <f t="shared" si="52"/>
        <v>0</v>
      </c>
      <c r="N80" s="86">
        <f t="shared" si="52"/>
        <v>0</v>
      </c>
      <c r="O80" s="86">
        <f t="shared" si="52"/>
        <v>0</v>
      </c>
      <c r="P80" s="86">
        <f>P81</f>
        <v>0</v>
      </c>
      <c r="Q80" s="86">
        <f t="shared" si="25"/>
        <v>0</v>
      </c>
      <c r="R80" s="86">
        <f t="shared" si="25"/>
        <v>0</v>
      </c>
      <c r="S80" s="86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87">
        <f t="shared" si="23"/>
        <v>200</v>
      </c>
      <c r="D81" s="87">
        <v>200</v>
      </c>
      <c r="E81" s="87">
        <v>0</v>
      </c>
      <c r="F81" s="87">
        <v>0</v>
      </c>
      <c r="G81" s="87">
        <v>0</v>
      </c>
      <c r="H81" s="87">
        <f>I81+J81</f>
        <v>0</v>
      </c>
      <c r="I81" s="87">
        <v>0</v>
      </c>
      <c r="J81" s="87">
        <v>0</v>
      </c>
      <c r="K81" s="87">
        <v>0</v>
      </c>
      <c r="L81" s="87">
        <f>M81+N81</f>
        <v>0</v>
      </c>
      <c r="M81" s="87">
        <v>0</v>
      </c>
      <c r="N81" s="87">
        <v>0</v>
      </c>
      <c r="O81" s="87">
        <v>0</v>
      </c>
      <c r="P81" s="87">
        <f>Q81+R81</f>
        <v>0</v>
      </c>
      <c r="Q81" s="87">
        <f t="shared" si="25"/>
        <v>0</v>
      </c>
      <c r="R81" s="87">
        <f t="shared" si="25"/>
        <v>0</v>
      </c>
      <c r="S81" s="87">
        <f t="shared" si="25"/>
        <v>0</v>
      </c>
    </row>
    <row r="82" spans="1:20" ht="31.2" customHeight="1" x14ac:dyDescent="0.3">
      <c r="A82" s="76" t="s">
        <v>122</v>
      </c>
      <c r="B82" s="77"/>
      <c r="C82" s="89">
        <f t="shared" si="23"/>
        <v>164223.95063999997</v>
      </c>
      <c r="D82" s="90">
        <f>D44+D46+D59+D62+D65+D73+D77</f>
        <v>149621.41799999998</v>
      </c>
      <c r="E82" s="90">
        <f>E44+E46+E59+E62+E65+E73+E77</f>
        <v>14602.532640000001</v>
      </c>
      <c r="F82" s="90">
        <f t="shared" ref="F82:G82" si="53">F44+F46+F59+F62+F65+F73+F77</f>
        <v>13571.832999999999</v>
      </c>
      <c r="G82" s="90">
        <f t="shared" si="53"/>
        <v>34310.885999999999</v>
      </c>
      <c r="H82" s="90">
        <f>H44+H46+H59+H62+H65+H73+H77</f>
        <v>36176.988429999998</v>
      </c>
      <c r="I82" s="90">
        <f t="shared" ref="I82:O82" si="54">I44+I46+I59+I62+I65+I73+I77</f>
        <v>34125.515639999998</v>
      </c>
      <c r="J82" s="90">
        <f t="shared" si="54"/>
        <v>2051.4727899999998</v>
      </c>
      <c r="K82" s="90">
        <f t="shared" si="54"/>
        <v>1689.28</v>
      </c>
      <c r="L82" s="90">
        <f t="shared" si="54"/>
        <v>26778.072389999994</v>
      </c>
      <c r="M82" s="90">
        <f t="shared" si="54"/>
        <v>26203.482519999998</v>
      </c>
      <c r="N82" s="90">
        <f t="shared" si="54"/>
        <v>574.58987000000002</v>
      </c>
      <c r="O82" s="90">
        <f t="shared" si="54"/>
        <v>0</v>
      </c>
      <c r="P82" s="90">
        <f>P44+P46+P59+P62+P65+P73+P77</f>
        <v>9398.9160399999982</v>
      </c>
      <c r="Q82" s="90">
        <f t="shared" si="25"/>
        <v>7922.0331200000001</v>
      </c>
      <c r="R82" s="90">
        <f t="shared" si="25"/>
        <v>1476.8829199999998</v>
      </c>
      <c r="S82" s="90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A10:C10"/>
    <mergeCell ref="A37:B37"/>
    <mergeCell ref="A42:B42"/>
    <mergeCell ref="B43:C43"/>
    <mergeCell ref="R5:R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46.8" customHeight="1" x14ac:dyDescent="0.3">
      <c r="A2" s="16"/>
      <c r="B2" s="70" t="s">
        <v>141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38.4" customHeight="1" x14ac:dyDescent="0.3">
      <c r="A3" s="16"/>
      <c r="B3" s="70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32" t="s">
        <v>59</v>
      </c>
    </row>
    <row r="4" spans="1:19" ht="32.4" customHeight="1" x14ac:dyDescent="0.3">
      <c r="A4" s="71" t="s">
        <v>123</v>
      </c>
      <c r="B4" s="71" t="s">
        <v>124</v>
      </c>
      <c r="C4" s="72" t="s">
        <v>142</v>
      </c>
      <c r="D4" s="73" t="s">
        <v>2</v>
      </c>
      <c r="E4" s="73"/>
      <c r="F4" s="73"/>
      <c r="G4" s="74" t="s">
        <v>143</v>
      </c>
      <c r="H4" s="75" t="s">
        <v>144</v>
      </c>
      <c r="I4" s="71" t="s">
        <v>2</v>
      </c>
      <c r="J4" s="71"/>
      <c r="K4" s="71"/>
      <c r="L4" s="75" t="s">
        <v>145</v>
      </c>
      <c r="M4" s="71" t="s">
        <v>2</v>
      </c>
      <c r="N4" s="71"/>
      <c r="O4" s="71"/>
      <c r="P4" s="75" t="s">
        <v>137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2" t="s">
        <v>3</v>
      </c>
      <c r="D5" s="73" t="s">
        <v>4</v>
      </c>
      <c r="E5" s="73" t="s">
        <v>5</v>
      </c>
      <c r="F5" s="79" t="s">
        <v>6</v>
      </c>
      <c r="G5" s="74"/>
      <c r="H5" s="75" t="s">
        <v>7</v>
      </c>
      <c r="I5" s="71" t="s">
        <v>4</v>
      </c>
      <c r="J5" s="73" t="s">
        <v>5</v>
      </c>
      <c r="K5" s="79" t="s">
        <v>6</v>
      </c>
      <c r="L5" s="75" t="s">
        <v>7</v>
      </c>
      <c r="M5" s="71" t="s">
        <v>4</v>
      </c>
      <c r="N5" s="73" t="s">
        <v>5</v>
      </c>
      <c r="O5" s="79" t="s">
        <v>6</v>
      </c>
      <c r="P5" s="75" t="s">
        <v>7</v>
      </c>
      <c r="Q5" s="71" t="s">
        <v>4</v>
      </c>
      <c r="R5" s="73" t="s">
        <v>5</v>
      </c>
      <c r="S5" s="79" t="s">
        <v>6</v>
      </c>
    </row>
    <row r="6" spans="1:19" ht="12.75" customHeight="1" x14ac:dyDescent="0.3">
      <c r="A6" s="71"/>
      <c r="B6" s="71"/>
      <c r="C6" s="72"/>
      <c r="D6" s="73"/>
      <c r="E6" s="73"/>
      <c r="F6" s="79"/>
      <c r="G6" s="74"/>
      <c r="H6" s="75" t="s">
        <v>8</v>
      </c>
      <c r="I6" s="71"/>
      <c r="J6" s="73"/>
      <c r="K6" s="79"/>
      <c r="L6" s="75" t="s">
        <v>8</v>
      </c>
      <c r="M6" s="71"/>
      <c r="N6" s="73"/>
      <c r="O6" s="79"/>
      <c r="P6" s="75" t="s">
        <v>8</v>
      </c>
      <c r="Q6" s="71"/>
      <c r="R6" s="73"/>
      <c r="S6" s="79"/>
    </row>
    <row r="7" spans="1:19" ht="72.599999999999994" customHeight="1" x14ac:dyDescent="0.3">
      <c r="A7" s="71"/>
      <c r="B7" s="71"/>
      <c r="C7" s="72"/>
      <c r="D7" s="73"/>
      <c r="E7" s="73"/>
      <c r="F7" s="79"/>
      <c r="G7" s="74"/>
      <c r="H7" s="75"/>
      <c r="I7" s="71"/>
      <c r="J7" s="73"/>
      <c r="K7" s="79"/>
      <c r="L7" s="75"/>
      <c r="M7" s="71"/>
      <c r="N7" s="73"/>
      <c r="O7" s="79"/>
      <c r="P7" s="75"/>
      <c r="Q7" s="71"/>
      <c r="R7" s="73"/>
      <c r="S7" s="79"/>
    </row>
    <row r="8" spans="1:19" ht="82.2" customHeight="1" x14ac:dyDescent="0.3">
      <c r="A8" s="71"/>
      <c r="B8" s="71"/>
      <c r="C8" s="72"/>
      <c r="D8" s="73"/>
      <c r="E8" s="73"/>
      <c r="F8" s="79"/>
      <c r="G8" s="74"/>
      <c r="H8" s="75"/>
      <c r="I8" s="71"/>
      <c r="J8" s="73"/>
      <c r="K8" s="79"/>
      <c r="L8" s="75"/>
      <c r="M8" s="71"/>
      <c r="N8" s="73"/>
      <c r="O8" s="79"/>
      <c r="P8" s="75"/>
      <c r="Q8" s="71"/>
      <c r="R8" s="73"/>
      <c r="S8" s="79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81" t="s">
        <v>13</v>
      </c>
      <c r="B10" s="81"/>
      <c r="C10" s="81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82" t="s">
        <v>65</v>
      </c>
      <c r="B37" s="82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83" t="s">
        <v>116</v>
      </c>
      <c r="B41" s="83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84" t="s">
        <v>115</v>
      </c>
      <c r="C42" s="85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76" t="s">
        <v>122</v>
      </c>
      <c r="B78" s="77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46.8" customHeight="1" x14ac:dyDescent="0.3">
      <c r="A2" s="16"/>
      <c r="B2" s="70" t="s">
        <v>132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38.4" customHeight="1" x14ac:dyDescent="0.3">
      <c r="A3" s="16"/>
      <c r="B3" s="70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32" t="s">
        <v>59</v>
      </c>
    </row>
    <row r="4" spans="1:19" ht="32.4" customHeight="1" x14ac:dyDescent="0.3">
      <c r="A4" s="71" t="s">
        <v>123</v>
      </c>
      <c r="B4" s="71" t="s">
        <v>124</v>
      </c>
      <c r="C4" s="72" t="s">
        <v>134</v>
      </c>
      <c r="D4" s="73" t="s">
        <v>2</v>
      </c>
      <c r="E4" s="73"/>
      <c r="F4" s="73"/>
      <c r="G4" s="74" t="s">
        <v>135</v>
      </c>
      <c r="H4" s="75" t="s">
        <v>136</v>
      </c>
      <c r="I4" s="71" t="s">
        <v>2</v>
      </c>
      <c r="J4" s="71"/>
      <c r="K4" s="71"/>
      <c r="L4" s="75" t="s">
        <v>133</v>
      </c>
      <c r="M4" s="71" t="s">
        <v>2</v>
      </c>
      <c r="N4" s="71"/>
      <c r="O4" s="71"/>
      <c r="P4" s="75" t="s">
        <v>137</v>
      </c>
      <c r="Q4" s="71" t="s">
        <v>2</v>
      </c>
      <c r="R4" s="71"/>
      <c r="S4" s="71"/>
    </row>
    <row r="5" spans="1:19" ht="12.75" customHeight="1" x14ac:dyDescent="0.3">
      <c r="A5" s="71"/>
      <c r="B5" s="71"/>
      <c r="C5" s="72" t="s">
        <v>3</v>
      </c>
      <c r="D5" s="73" t="s">
        <v>4</v>
      </c>
      <c r="E5" s="73" t="s">
        <v>5</v>
      </c>
      <c r="F5" s="79" t="s">
        <v>6</v>
      </c>
      <c r="G5" s="74"/>
      <c r="H5" s="75" t="s">
        <v>7</v>
      </c>
      <c r="I5" s="71" t="s">
        <v>4</v>
      </c>
      <c r="J5" s="73" t="s">
        <v>5</v>
      </c>
      <c r="K5" s="79" t="s">
        <v>6</v>
      </c>
      <c r="L5" s="75" t="s">
        <v>7</v>
      </c>
      <c r="M5" s="71" t="s">
        <v>4</v>
      </c>
      <c r="N5" s="73" t="s">
        <v>5</v>
      </c>
      <c r="O5" s="79" t="s">
        <v>6</v>
      </c>
      <c r="P5" s="75" t="s">
        <v>7</v>
      </c>
      <c r="Q5" s="71" t="s">
        <v>4</v>
      </c>
      <c r="R5" s="73" t="s">
        <v>5</v>
      </c>
      <c r="S5" s="79" t="s">
        <v>6</v>
      </c>
    </row>
    <row r="6" spans="1:19" ht="12.75" customHeight="1" x14ac:dyDescent="0.3">
      <c r="A6" s="71"/>
      <c r="B6" s="71"/>
      <c r="C6" s="72"/>
      <c r="D6" s="73"/>
      <c r="E6" s="73"/>
      <c r="F6" s="79"/>
      <c r="G6" s="74"/>
      <c r="H6" s="75" t="s">
        <v>8</v>
      </c>
      <c r="I6" s="71"/>
      <c r="J6" s="73"/>
      <c r="K6" s="79"/>
      <c r="L6" s="75" t="s">
        <v>8</v>
      </c>
      <c r="M6" s="71"/>
      <c r="N6" s="73"/>
      <c r="O6" s="79"/>
      <c r="P6" s="75" t="s">
        <v>8</v>
      </c>
      <c r="Q6" s="71"/>
      <c r="R6" s="73"/>
      <c r="S6" s="79"/>
    </row>
    <row r="7" spans="1:19" ht="72.599999999999994" customHeight="1" x14ac:dyDescent="0.3">
      <c r="A7" s="71"/>
      <c r="B7" s="71"/>
      <c r="C7" s="72"/>
      <c r="D7" s="73"/>
      <c r="E7" s="73"/>
      <c r="F7" s="79"/>
      <c r="G7" s="74"/>
      <c r="H7" s="75"/>
      <c r="I7" s="71"/>
      <c r="J7" s="73"/>
      <c r="K7" s="79"/>
      <c r="L7" s="75"/>
      <c r="M7" s="71"/>
      <c r="N7" s="73"/>
      <c r="O7" s="79"/>
      <c r="P7" s="75"/>
      <c r="Q7" s="71"/>
      <c r="R7" s="73"/>
      <c r="S7" s="79"/>
    </row>
    <row r="8" spans="1:19" ht="82.2" customHeight="1" x14ac:dyDescent="0.3">
      <c r="A8" s="71"/>
      <c r="B8" s="71"/>
      <c r="C8" s="72"/>
      <c r="D8" s="73"/>
      <c r="E8" s="73"/>
      <c r="F8" s="79"/>
      <c r="G8" s="74"/>
      <c r="H8" s="75"/>
      <c r="I8" s="71"/>
      <c r="J8" s="73"/>
      <c r="K8" s="79"/>
      <c r="L8" s="75"/>
      <c r="M8" s="71"/>
      <c r="N8" s="73"/>
      <c r="O8" s="79"/>
      <c r="P8" s="75"/>
      <c r="Q8" s="71"/>
      <c r="R8" s="73"/>
      <c r="S8" s="79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81" t="s">
        <v>13</v>
      </c>
      <c r="B10" s="81"/>
      <c r="C10" s="81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82" t="s">
        <v>65</v>
      </c>
      <c r="B37" s="82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83" t="s">
        <v>116</v>
      </c>
      <c r="B41" s="83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84" t="s">
        <v>115</v>
      </c>
      <c r="C42" s="85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76" t="s">
        <v>122</v>
      </c>
      <c r="B77" s="77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'01.02.2025'!Область_печати</vt:lpstr>
      <vt:lpstr>'01.03.2025'!Область_печати</vt:lpstr>
      <vt:lpstr>'01.04.2025'!Область_печати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2025-04-07T06:09:18Z</cp:lastPrinted>
  <dcterms:created xsi:type="dcterms:W3CDTF">2024-09-04T12:34:03Z</dcterms:created>
  <dcterms:modified xsi:type="dcterms:W3CDTF">2025-04-07T06:28:13Z</dcterms:modified>
</cp:coreProperties>
</file>