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" i="1" l="1"/>
  <c r="G42" i="1"/>
  <c r="G43" i="1"/>
  <c r="G44" i="1"/>
  <c r="G45" i="1"/>
  <c r="G46" i="1"/>
  <c r="G47" i="1"/>
  <c r="G48" i="1"/>
  <c r="G49" i="1"/>
  <c r="G50" i="1"/>
  <c r="G40" i="1"/>
  <c r="F41" i="1"/>
  <c r="F42" i="1"/>
  <c r="F43" i="1"/>
  <c r="F44" i="1"/>
  <c r="F45" i="1"/>
  <c r="F46" i="1"/>
  <c r="F47" i="1"/>
  <c r="F48" i="1"/>
  <c r="F49" i="1"/>
  <c r="F50" i="1"/>
  <c r="F40" i="1"/>
  <c r="D49" i="1"/>
  <c r="C49" i="1"/>
  <c r="D42" i="1"/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</calcChain>
</file>

<file path=xl/sharedStrings.xml><?xml version="1.0" encoding="utf-8"?>
<sst xmlns="http://schemas.openxmlformats.org/spreadsheetml/2006/main" count="104" uniqueCount="87">
  <si>
    <t>грн.</t>
  </si>
  <si>
    <t>+/-</t>
  </si>
  <si>
    <t>10000000</t>
  </si>
  <si>
    <t>Податкові надходження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</si>
  <si>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</si>
  <si>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</si>
  <si>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</si>
  <si>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</si>
  <si>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</si>
  <si>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</si>
  <si>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</si>
  <si>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</si>
  <si>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</si>
  <si>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</si>
  <si>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</si>
  <si>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</si>
  <si>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</si>
  <si>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</si>
  <si>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</si>
  <si>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</si>
  <si>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</si>
  <si>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</si>
  <si>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</si>
  <si>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</si>
  <si>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</si>
  <si>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</si>
  <si>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</si>
  <si>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</si>
  <si>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</si>
  <si>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</si>
  <si>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</si>
  <si>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</si>
  <si>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</si>
  <si>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</si>
  <si>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</si>
  <si>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</si>
  <si>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</si>
  <si>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</si>
  <si>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</si>
  <si>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</si>
  <si>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</si>
  <si>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</si>
  <si>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</si>
  <si>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</si>
  <si>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</si>
  <si>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</si>
  <si>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</si>
  <si>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</si>
  <si>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</si>
  <si>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</si>
  <si>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</si>
  <si>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</si>
  <si>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</si>
  <si>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</si>
  <si>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41050600</t>
  </si>
  <si>
    <t xml:space="preserve"> </t>
  </si>
  <si>
    <t xml:space="preserve">Усього ( без урахування трансфертів) </t>
  </si>
  <si>
    <t xml:space="preserve">Усього 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</si>
  <si>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</si>
  <si>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</si>
  <si>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</si>
  <si>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</si>
  <si>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</si>
  <si>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</si>
  <si>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</si>
  <si>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</si>
  <si>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грудень 2023 року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</si>
  <si>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</si>
  <si>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</si>
  <si>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</si>
  <si>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</si>
  <si>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</si>
  <si>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</si>
  <si>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25010200</t>
  </si>
  <si>
    <t>Надходження бюджетних установ від додаткової (господарської) діяльності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</si>
  <si>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</si>
  <si>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</si>
  <si>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25010400</t>
  </si>
  <si>
    <t>Надходження бюджетних установ від реалізації в установленому порядку майна (крім нерухомого майна)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</si>
  <si>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</si>
  <si>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</si>
  <si>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</si>
  <si>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</si>
  <si>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Інші кошти спеціального фонду</t>
  </si>
  <si>
    <t>Начальник фінансового відділу</t>
  </si>
  <si>
    <t>Людмила ШМАТКОВА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</si>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</sst>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left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4" fontId="1" fillId="2" borderId="1" xfId="0" applyNumberFormat="1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0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left" vertical="center" wrapText="1"/>
    </xf>
    <xf numFmtId="4" fontId="0" fillId="0" borderId="1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" fontId="1" fillId="3" borderId="1" xfId="0" applyNumberFormat="1" applyFont="1" applyFill="1" applyBorder="1" applyAlignment="1">
      <alignment vertical="center"/>
    </xf>
    <xf numFmtId="0" fontId="6" fillId="0" borderId="0" xfId="0" applyFont="1"/>
    <xf numFmtId="0" fontId="7" fillId="0" borderId="1" xfId="0" applyFont="1" applyBorder="1" applyAlignment="1">
      <alignment vertical="center" wrapText="1"/>
    </xf>
    <xf numFmtId="4" fontId="8" fillId="2" borderId="1" xfId="0" applyNumberFormat="1" applyFont="1" applyFill="1" applyBorder="1" applyAlignment="1">
      <alignment vertical="center" wrapText="1"/>
    </xf>
    <xf numFmtId="4" fontId="8" fillId="2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43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topLeftCell="A16" workbookViewId="0">
      <selection activeCell="G50" sqref="G50"/>
    </sheetView>
  </sheetViews>
  <sheetFormatPr defaultRowHeight="13.8" x14ac:dyDescent="0.3"/>
  <cols>
    <col min="1" max="1" width="12.33203125" style="10" customWidth="1"/>
    <col min="2" max="2" width="50.77734375" style="1" customWidth="1"/>
    <col min="3" max="4" width="16.109375" style="2" customWidth="1"/>
    <col min="5" max="5" width="13.44140625" style="2" bestFit="1" customWidth="1"/>
    <col min="6" max="6" width="11.33203125" style="2" bestFit="1" customWidth="1"/>
    <col min="7" max="7" width="9" style="2" bestFit="1" customWidth="1"/>
  </cols>
  <sheetData>
    <row r="1" spans="1:7" x14ac:dyDescent="0.3">
      <c r="A1" t="s">
        <v>58</v>
      </c>
      <c r="G1"/>
    </row>
    <row r="2" spans="1:7" ht="40.799999999999997" customHeight="1" x14ac:dyDescent="0.3">
      <c r="A2" s="44" t="s">
        <v>66</v>
      </c>
      <c r="B2" s="44"/>
      <c r="C2" s="44"/>
      <c r="D2" s="44"/>
      <c r="E2" s="44"/>
      <c r="F2" s="44"/>
      <c r="G2" s="44"/>
    </row>
    <row r="3" spans="1:7" ht="18" x14ac:dyDescent="0.35">
      <c r="A3" s="45" t="s">
        <v>59</v>
      </c>
      <c r="B3" s="45"/>
      <c r="C3" s="45"/>
      <c r="D3" s="45"/>
      <c r="E3" s="45"/>
      <c r="F3" s="45"/>
      <c r="G3" s="45"/>
    </row>
    <row r="4" spans="1:7" x14ac:dyDescent="0.3">
      <c r="E4" s="3"/>
      <c r="F4" s="3" t="s">
        <v>0</v>
      </c>
      <c r="G4"/>
    </row>
    <row r="5" spans="1:7" ht="44.4" customHeight="1" x14ac:dyDescent="0.3">
      <c r="A5" s="4" t="s">
        <v>60</v>
      </c>
      <c r="B5" s="5" t="s">
        <v>61</v>
      </c>
      <c r="C5" s="4" t="s">
        <v>62</v>
      </c>
      <c r="D5" s="4" t="s">
        <v>63</v>
      </c>
      <c r="E5" s="6" t="s">
        <v>64</v>
      </c>
      <c r="F5" s="6" t="s">
        <v>1</v>
      </c>
      <c r="G5" s="12" t="s">
        <v>65</v>
      </c>
    </row>
    <row r="6" spans="1:7" x14ac:dyDescent="0.3">
      <c r="A6" s="13" t="s">
        <v>2</v>
      </c>
      <c r="B6" s="14" t="s">
        <v>3</v>
      </c>
      <c r="C6" s="15">
        <v>50338500</v>
      </c>
      <c r="D6" s="15">
        <v>50338500</v>
      </c>
      <c r="E6" s="15">
        <v>51366850.469999999</v>
      </c>
      <c r="F6" s="9">
        <f t="shared" ref="F6:F35" si="0">E6-D6</f>
        <v>1028350.4699999988</v>
      </c>
      <c r="G6" s="9">
        <f t="shared" ref="G6:G35" si="1">IF(D6=0,0,E6/D6*100)</f>
        <v>102.04287070532494</v>
      </c>
    </row>
    <row r="7" spans="1:7" ht="38.4" customHeight="1" x14ac:dyDescent="0.3">
      <c r="A7" s="13" t="s">
        <v>4</v>
      </c>
      <c r="B7" s="42" t="s">
        <v>5</v>
      </c>
      <c r="C7" s="15">
        <v>50338500</v>
      </c>
      <c r="D7" s="15">
        <v>50338500</v>
      </c>
      <c r="E7" s="15">
        <v>51366839.359999999</v>
      </c>
      <c r="F7" s="9">
        <f t="shared" si="0"/>
        <v>1028339.3599999994</v>
      </c>
      <c r="G7" s="9">
        <f t="shared" si="1"/>
        <v>102.0428486347428</v>
      </c>
    </row>
    <row r="8" spans="1:7" x14ac:dyDescent="0.3">
      <c r="A8" s="13" t="s">
        <v>6</v>
      </c>
      <c r="B8" s="16" t="s">
        <v>7</v>
      </c>
      <c r="C8" s="15">
        <v>27176500</v>
      </c>
      <c r="D8" s="15">
        <v>27176500</v>
      </c>
      <c r="E8" s="15">
        <v>27477429.989999998</v>
      </c>
      <c r="F8" s="9">
        <f t="shared" si="0"/>
        <v>300929.98999999836</v>
      </c>
      <c r="G8" s="9">
        <f t="shared" si="1"/>
        <v>101.10731694662667</v>
      </c>
    </row>
    <row r="9" spans="1:7" ht="41.4" x14ac:dyDescent="0.3">
      <c r="A9" s="11" t="s">
        <v>8</v>
      </c>
      <c r="B9" s="7" t="s">
        <v>9</v>
      </c>
      <c r="C9" s="8">
        <v>16100</v>
      </c>
      <c r="D9" s="8">
        <v>16100</v>
      </c>
      <c r="E9" s="8">
        <v>25461.78</v>
      </c>
      <c r="F9" s="9">
        <f t="shared" si="0"/>
        <v>9361.7799999999988</v>
      </c>
      <c r="G9" s="9">
        <f t="shared" si="1"/>
        <v>158.14770186335403</v>
      </c>
    </row>
    <row r="10" spans="1:7" ht="41.4" x14ac:dyDescent="0.3">
      <c r="A10" s="11" t="s">
        <v>10</v>
      </c>
      <c r="B10" s="7" t="s">
        <v>11</v>
      </c>
      <c r="C10" s="8">
        <v>473900</v>
      </c>
      <c r="D10" s="8">
        <v>473900</v>
      </c>
      <c r="E10" s="8">
        <v>552406.57999999996</v>
      </c>
      <c r="F10" s="9">
        <f t="shared" si="0"/>
        <v>78506.579999999958</v>
      </c>
      <c r="G10" s="9">
        <f t="shared" si="1"/>
        <v>116.56606457058449</v>
      </c>
    </row>
    <row r="11" spans="1:7" ht="41.4" x14ac:dyDescent="0.3">
      <c r="A11" s="11" t="s">
        <v>12</v>
      </c>
      <c r="B11" s="7" t="s">
        <v>13</v>
      </c>
      <c r="C11" s="8">
        <v>5729000</v>
      </c>
      <c r="D11" s="8">
        <v>5729000</v>
      </c>
      <c r="E11" s="8">
        <v>5943798.9299999997</v>
      </c>
      <c r="F11" s="9">
        <f t="shared" si="0"/>
        <v>214798.9299999997</v>
      </c>
      <c r="G11" s="9">
        <f t="shared" si="1"/>
        <v>103.74932675859661</v>
      </c>
    </row>
    <row r="12" spans="1:7" ht="41.4" x14ac:dyDescent="0.3">
      <c r="A12" s="11" t="s">
        <v>14</v>
      </c>
      <c r="B12" s="7" t="s">
        <v>15</v>
      </c>
      <c r="C12" s="8">
        <v>20957500</v>
      </c>
      <c r="D12" s="8">
        <v>20957500</v>
      </c>
      <c r="E12" s="8">
        <v>20955762.699999999</v>
      </c>
      <c r="F12" s="9">
        <f t="shared" si="0"/>
        <v>-1737.3000000007451</v>
      </c>
      <c r="G12" s="9">
        <f t="shared" si="1"/>
        <v>99.991710366217347</v>
      </c>
    </row>
    <row r="13" spans="1:7" x14ac:dyDescent="0.3">
      <c r="A13" s="13" t="s">
        <v>16</v>
      </c>
      <c r="B13" s="16" t="s">
        <v>17</v>
      </c>
      <c r="C13" s="15">
        <v>23162000</v>
      </c>
      <c r="D13" s="15">
        <v>23162000</v>
      </c>
      <c r="E13" s="15">
        <v>23889409.370000001</v>
      </c>
      <c r="F13" s="9">
        <f t="shared" si="0"/>
        <v>727409.37000000104</v>
      </c>
      <c r="G13" s="9">
        <f t="shared" si="1"/>
        <v>103.14052918573526</v>
      </c>
    </row>
    <row r="14" spans="1:7" x14ac:dyDescent="0.3">
      <c r="A14" s="11" t="s">
        <v>18</v>
      </c>
      <c r="B14" s="7" t="s">
        <v>19</v>
      </c>
      <c r="C14" s="17">
        <v>2661200</v>
      </c>
      <c r="D14" s="17">
        <v>2661200</v>
      </c>
      <c r="E14" s="17">
        <v>2704670.85</v>
      </c>
      <c r="F14" s="9">
        <f t="shared" si="0"/>
        <v>43470.850000000093</v>
      </c>
      <c r="G14" s="9">
        <f t="shared" si="1"/>
        <v>101.63350556140087</v>
      </c>
    </row>
    <row r="15" spans="1:7" x14ac:dyDescent="0.3">
      <c r="A15" s="11" t="s">
        <v>20</v>
      </c>
      <c r="B15" s="7" t="s">
        <v>21</v>
      </c>
      <c r="C15" s="17">
        <v>20500800</v>
      </c>
      <c r="D15" s="17">
        <v>20500800</v>
      </c>
      <c r="E15" s="17">
        <v>21184738.52</v>
      </c>
      <c r="F15" s="9">
        <f t="shared" si="0"/>
        <v>683938.51999999955</v>
      </c>
      <c r="G15" s="9">
        <f t="shared" si="1"/>
        <v>103.33615527198938</v>
      </c>
    </row>
    <row r="16" spans="1:7" x14ac:dyDescent="0.3">
      <c r="A16" s="13" t="s">
        <v>22</v>
      </c>
      <c r="B16" s="16" t="s">
        <v>23</v>
      </c>
      <c r="C16" s="15">
        <v>0</v>
      </c>
      <c r="D16" s="15">
        <v>0</v>
      </c>
      <c r="E16" s="15">
        <v>11.11</v>
      </c>
      <c r="F16" s="9">
        <f t="shared" si="0"/>
        <v>11.11</v>
      </c>
      <c r="G16" s="9">
        <f t="shared" si="1"/>
        <v>0</v>
      </c>
    </row>
    <row r="17" spans="1:7" ht="44.4" customHeight="1" x14ac:dyDescent="0.3">
      <c r="A17" s="13" t="s">
        <v>24</v>
      </c>
      <c r="B17" s="16" t="s">
        <v>25</v>
      </c>
      <c r="C17" s="15">
        <v>0</v>
      </c>
      <c r="D17" s="15">
        <v>0</v>
      </c>
      <c r="E17" s="15">
        <v>11.11</v>
      </c>
      <c r="F17" s="9">
        <f t="shared" si="0"/>
        <v>11.11</v>
      </c>
      <c r="G17" s="9">
        <f t="shared" si="1"/>
        <v>0</v>
      </c>
    </row>
    <row r="18" spans="1:7" x14ac:dyDescent="0.3">
      <c r="A18" s="20" t="s">
        <v>26</v>
      </c>
      <c r="B18" s="21" t="s">
        <v>27</v>
      </c>
      <c r="C18" s="22">
        <v>0</v>
      </c>
      <c r="D18" s="22">
        <v>0</v>
      </c>
      <c r="E18" s="22">
        <v>11.11</v>
      </c>
      <c r="F18" s="9">
        <f t="shared" si="0"/>
        <v>11.11</v>
      </c>
      <c r="G18" s="9">
        <f t="shared" si="1"/>
        <v>0</v>
      </c>
    </row>
    <row r="19" spans="1:7" x14ac:dyDescent="0.3">
      <c r="A19" s="25" t="s">
        <v>28</v>
      </c>
      <c r="B19" s="26" t="s">
        <v>29</v>
      </c>
      <c r="C19" s="27">
        <v>707354</v>
      </c>
      <c r="D19" s="27">
        <v>707354</v>
      </c>
      <c r="E19" s="27">
        <v>784380.75</v>
      </c>
      <c r="F19" s="9">
        <f t="shared" si="0"/>
        <v>77026.75</v>
      </c>
      <c r="G19" s="9">
        <f t="shared" si="1"/>
        <v>110.88942029026485</v>
      </c>
    </row>
    <row r="20" spans="1:7" ht="22.8" customHeight="1" x14ac:dyDescent="0.3">
      <c r="A20" s="25" t="s">
        <v>30</v>
      </c>
      <c r="B20" s="26" t="s">
        <v>31</v>
      </c>
      <c r="C20" s="27">
        <v>682500</v>
      </c>
      <c r="D20" s="27">
        <v>682500</v>
      </c>
      <c r="E20" s="27">
        <v>753526.7</v>
      </c>
      <c r="F20" s="9">
        <f t="shared" si="0"/>
        <v>71026.699999999953</v>
      </c>
      <c r="G20" s="9">
        <f t="shared" si="1"/>
        <v>110.40684249084249</v>
      </c>
    </row>
    <row r="21" spans="1:7" x14ac:dyDescent="0.3">
      <c r="A21" s="25" t="s">
        <v>32</v>
      </c>
      <c r="B21" s="26" t="s">
        <v>33</v>
      </c>
      <c r="C21" s="27">
        <v>682500</v>
      </c>
      <c r="D21" s="27">
        <v>682500</v>
      </c>
      <c r="E21" s="27">
        <v>753526.7</v>
      </c>
      <c r="F21" s="9">
        <f t="shared" si="0"/>
        <v>71026.699999999953</v>
      </c>
      <c r="G21" s="9">
        <f t="shared" si="1"/>
        <v>110.40684249084249</v>
      </c>
    </row>
    <row r="22" spans="1:7" ht="71.400000000000006" customHeight="1" x14ac:dyDescent="0.3">
      <c r="A22" s="20" t="s">
        <v>34</v>
      </c>
      <c r="B22" s="21" t="s">
        <v>35</v>
      </c>
      <c r="C22" s="22">
        <v>5100</v>
      </c>
      <c r="D22" s="22">
        <v>5100</v>
      </c>
      <c r="E22" s="22">
        <v>5101.3999999999996</v>
      </c>
      <c r="F22" s="9">
        <f t="shared" si="0"/>
        <v>1.3999999999996362</v>
      </c>
      <c r="G22" s="9">
        <f t="shared" si="1"/>
        <v>100.02745098039215</v>
      </c>
    </row>
    <row r="23" spans="1:7" x14ac:dyDescent="0.3">
      <c r="A23" s="20" t="s">
        <v>36</v>
      </c>
      <c r="B23" s="21" t="s">
        <v>37</v>
      </c>
      <c r="C23" s="22">
        <v>205000</v>
      </c>
      <c r="D23" s="22">
        <v>205000</v>
      </c>
      <c r="E23" s="22">
        <v>226375.3</v>
      </c>
      <c r="F23" s="9">
        <f t="shared" si="0"/>
        <v>21375.299999999988</v>
      </c>
      <c r="G23" s="9">
        <f t="shared" si="1"/>
        <v>110.4269756097561</v>
      </c>
    </row>
    <row r="24" spans="1:7" ht="78" customHeight="1" x14ac:dyDescent="0.3">
      <c r="A24" s="23" t="s">
        <v>38</v>
      </c>
      <c r="B24" s="24" t="s">
        <v>39</v>
      </c>
      <c r="C24" s="22">
        <v>472400</v>
      </c>
      <c r="D24" s="22">
        <v>472400</v>
      </c>
      <c r="E24" s="22">
        <v>522050</v>
      </c>
      <c r="F24" s="9">
        <f t="shared" si="0"/>
        <v>49650</v>
      </c>
      <c r="G24" s="9">
        <f t="shared" si="1"/>
        <v>110.51016088060965</v>
      </c>
    </row>
    <row r="25" spans="1:7" x14ac:dyDescent="0.3">
      <c r="A25" s="13" t="s">
        <v>40</v>
      </c>
      <c r="B25" s="16" t="s">
        <v>41</v>
      </c>
      <c r="C25" s="15">
        <v>24854</v>
      </c>
      <c r="D25" s="15">
        <v>24854</v>
      </c>
      <c r="E25" s="15">
        <v>30854.05</v>
      </c>
      <c r="F25" s="9">
        <f t="shared" si="0"/>
        <v>6000.0499999999993</v>
      </c>
      <c r="G25" s="9">
        <f t="shared" si="1"/>
        <v>124.14118451758267</v>
      </c>
    </row>
    <row r="26" spans="1:7" x14ac:dyDescent="0.3">
      <c r="A26" s="13" t="s">
        <v>42</v>
      </c>
      <c r="B26" s="16" t="s">
        <v>33</v>
      </c>
      <c r="C26" s="15">
        <v>24854</v>
      </c>
      <c r="D26" s="15">
        <v>24854</v>
      </c>
      <c r="E26" s="15">
        <v>30854.05</v>
      </c>
      <c r="F26" s="9">
        <f t="shared" si="0"/>
        <v>6000.0499999999993</v>
      </c>
      <c r="G26" s="9">
        <f t="shared" si="1"/>
        <v>124.14118451758267</v>
      </c>
    </row>
    <row r="27" spans="1:7" x14ac:dyDescent="0.3">
      <c r="A27" s="23" t="s">
        <v>43</v>
      </c>
      <c r="B27" s="24" t="s">
        <v>33</v>
      </c>
      <c r="C27" s="22">
        <v>24854</v>
      </c>
      <c r="D27" s="22">
        <v>24854</v>
      </c>
      <c r="E27" s="22">
        <v>30854.05</v>
      </c>
      <c r="F27" s="9">
        <f t="shared" si="0"/>
        <v>6000.0499999999993</v>
      </c>
      <c r="G27" s="9">
        <f t="shared" si="1"/>
        <v>124.14118451758267</v>
      </c>
    </row>
    <row r="28" spans="1:7" x14ac:dyDescent="0.3">
      <c r="A28" s="13" t="s">
        <v>44</v>
      </c>
      <c r="B28" s="16" t="s">
        <v>45</v>
      </c>
      <c r="C28" s="15">
        <v>57375879.160000004</v>
      </c>
      <c r="D28" s="15">
        <v>57375879.160000004</v>
      </c>
      <c r="E28" s="15">
        <v>57375879.160000004</v>
      </c>
      <c r="F28" s="9">
        <f t="shared" si="0"/>
        <v>0</v>
      </c>
      <c r="G28" s="9">
        <f t="shared" si="1"/>
        <v>100</v>
      </c>
    </row>
    <row r="29" spans="1:7" x14ac:dyDescent="0.3">
      <c r="A29" s="13" t="s">
        <v>46</v>
      </c>
      <c r="B29" s="16" t="s">
        <v>47</v>
      </c>
      <c r="C29" s="15">
        <v>57375879.160000004</v>
      </c>
      <c r="D29" s="15">
        <v>57375879.160000004</v>
      </c>
      <c r="E29" s="15">
        <v>57375879.160000004</v>
      </c>
      <c r="F29" s="9">
        <f t="shared" si="0"/>
        <v>0</v>
      </c>
      <c r="G29" s="9">
        <f t="shared" si="1"/>
        <v>100</v>
      </c>
    </row>
    <row r="30" spans="1:7" x14ac:dyDescent="0.3">
      <c r="A30" s="13" t="s">
        <v>48</v>
      </c>
      <c r="B30" s="42" t="s">
        <v>49</v>
      </c>
      <c r="C30" s="15">
        <v>53109375.770000003</v>
      </c>
      <c r="D30" s="15">
        <v>53109375.770000003</v>
      </c>
      <c r="E30" s="15">
        <v>53109375.770000003</v>
      </c>
      <c r="F30" s="9">
        <f t="shared" si="0"/>
        <v>0</v>
      </c>
      <c r="G30" s="9">
        <f t="shared" si="1"/>
        <v>100</v>
      </c>
    </row>
    <row r="31" spans="1:7" x14ac:dyDescent="0.3">
      <c r="A31" s="23" t="s">
        <v>50</v>
      </c>
      <c r="B31" s="24" t="s">
        <v>51</v>
      </c>
      <c r="C31" s="22">
        <v>53109375.770000003</v>
      </c>
      <c r="D31" s="22">
        <v>53109375.770000003</v>
      </c>
      <c r="E31" s="22">
        <v>53109375.770000003</v>
      </c>
      <c r="F31" s="9">
        <f t="shared" si="0"/>
        <v>0</v>
      </c>
      <c r="G31" s="9">
        <f t="shared" si="1"/>
        <v>100</v>
      </c>
    </row>
    <row r="32" spans="1:7" ht="21" customHeight="1" x14ac:dyDescent="0.3">
      <c r="A32" s="28" t="s">
        <v>52</v>
      </c>
      <c r="B32" s="41" t="s">
        <v>53</v>
      </c>
      <c r="C32" s="19">
        <v>4266503.3899999997</v>
      </c>
      <c r="D32" s="19">
        <v>4266503.3899999997</v>
      </c>
      <c r="E32" s="18">
        <v>4266503.3899999997</v>
      </c>
      <c r="F32" s="9">
        <f t="shared" si="0"/>
        <v>0</v>
      </c>
      <c r="G32" s="9">
        <f t="shared" si="1"/>
        <v>100</v>
      </c>
    </row>
    <row r="33" spans="1:7" ht="156.6" customHeight="1" x14ac:dyDescent="0.3">
      <c r="A33" s="11" t="s">
        <v>54</v>
      </c>
      <c r="B33" s="40" t="s">
        <v>86</v>
      </c>
      <c r="C33" s="8">
        <v>4266503.3899999997</v>
      </c>
      <c r="D33" s="8">
        <v>4266503.3899999997</v>
      </c>
      <c r="E33" s="8">
        <v>4266503.3899999997</v>
      </c>
      <c r="F33" s="9">
        <f t="shared" si="0"/>
        <v>0</v>
      </c>
      <c r="G33" s="9">
        <f t="shared" si="1"/>
        <v>100</v>
      </c>
    </row>
    <row r="34" spans="1:7" x14ac:dyDescent="0.3">
      <c r="A34" s="28" t="s">
        <v>55</v>
      </c>
      <c r="B34" s="18" t="s">
        <v>56</v>
      </c>
      <c r="C34" s="19">
        <v>51045854</v>
      </c>
      <c r="D34" s="19">
        <v>51045854</v>
      </c>
      <c r="E34" s="18">
        <v>52151231.219999991</v>
      </c>
      <c r="F34" s="9">
        <f t="shared" si="0"/>
        <v>1105377.2199999914</v>
      </c>
      <c r="G34" s="9">
        <f t="shared" si="1"/>
        <v>102.16545935346677</v>
      </c>
    </row>
    <row r="35" spans="1:7" x14ac:dyDescent="0.3">
      <c r="A35" s="28" t="s">
        <v>55</v>
      </c>
      <c r="B35" s="18" t="s">
        <v>57</v>
      </c>
      <c r="C35" s="19">
        <v>108421733.16000001</v>
      </c>
      <c r="D35" s="19">
        <v>108421733.16000001</v>
      </c>
      <c r="E35" s="18">
        <v>109527110.38</v>
      </c>
      <c r="F35" s="9">
        <f t="shared" si="0"/>
        <v>1105377.2199999839</v>
      </c>
      <c r="G35" s="9">
        <f t="shared" si="1"/>
        <v>101.01951627942411</v>
      </c>
    </row>
    <row r="37" spans="1:7" s="29" customFormat="1" ht="14.4" x14ac:dyDescent="0.3">
      <c r="A37" s="46" t="s">
        <v>83</v>
      </c>
      <c r="B37" s="46"/>
      <c r="C37" s="46"/>
      <c r="D37" s="46"/>
      <c r="E37" s="46"/>
      <c r="F37" s="46"/>
      <c r="G37" s="46"/>
    </row>
    <row r="38" spans="1:7" s="29" customFormat="1" x14ac:dyDescent="0.3">
      <c r="A38" s="36"/>
      <c r="B38" s="30"/>
      <c r="C38" s="31"/>
      <c r="D38" s="31"/>
      <c r="E38" s="32"/>
      <c r="F38" s="32" t="s">
        <v>0</v>
      </c>
    </row>
    <row r="39" spans="1:7" s="29" customFormat="1" ht="41.4" x14ac:dyDescent="0.3">
      <c r="A39" s="4" t="s">
        <v>60</v>
      </c>
      <c r="B39" s="5" t="s">
        <v>61</v>
      </c>
      <c r="C39" s="4" t="s">
        <v>62</v>
      </c>
      <c r="D39" s="4" t="s">
        <v>63</v>
      </c>
      <c r="E39" s="6" t="s">
        <v>64</v>
      </c>
      <c r="F39" s="6" t="s">
        <v>1</v>
      </c>
      <c r="G39" s="12" t="s">
        <v>65</v>
      </c>
    </row>
    <row r="40" spans="1:7" x14ac:dyDescent="0.3">
      <c r="A40" s="25" t="s">
        <v>28</v>
      </c>
      <c r="B40" s="26" t="s">
        <v>29</v>
      </c>
      <c r="C40" s="38">
        <v>1428502.54</v>
      </c>
      <c r="D40" s="38">
        <v>1428502.54</v>
      </c>
      <c r="E40" s="38">
        <v>1438662.51</v>
      </c>
      <c r="F40" s="35">
        <f>E40-D40</f>
        <v>10159.969999999972</v>
      </c>
      <c r="G40" s="35">
        <f>(E40*100)/D40</f>
        <v>100.71123219703901</v>
      </c>
    </row>
    <row r="41" spans="1:7" x14ac:dyDescent="0.3">
      <c r="A41" s="25" t="s">
        <v>67</v>
      </c>
      <c r="B41" s="26" t="s">
        <v>68</v>
      </c>
      <c r="C41" s="38">
        <v>1428502.54</v>
      </c>
      <c r="D41" s="38">
        <v>1428502.54</v>
      </c>
      <c r="E41" s="38">
        <v>1438662.51</v>
      </c>
      <c r="F41" s="35">
        <f t="shared" ref="F41:F50" si="2">E41-D41</f>
        <v>10159.969999999972</v>
      </c>
      <c r="G41" s="35">
        <f t="shared" ref="G41:G50" si="3">(E41*100)/D41</f>
        <v>100.71123219703901</v>
      </c>
    </row>
    <row r="42" spans="1:7" ht="27.6" x14ac:dyDescent="0.3">
      <c r="A42" s="25" t="s">
        <v>69</v>
      </c>
      <c r="B42" s="26" t="s">
        <v>70</v>
      </c>
      <c r="C42" s="38">
        <v>1102171.5</v>
      </c>
      <c r="D42" s="38">
        <f>D43+D44+D45+D46</f>
        <v>1102171.5</v>
      </c>
      <c r="E42" s="38">
        <v>1112331.47</v>
      </c>
      <c r="F42" s="35">
        <f t="shared" si="2"/>
        <v>10159.969999999972</v>
      </c>
      <c r="G42" s="35">
        <f t="shared" si="3"/>
        <v>100.92181389193968</v>
      </c>
    </row>
    <row r="43" spans="1:7" ht="27.6" x14ac:dyDescent="0.3">
      <c r="A43" s="37" t="s">
        <v>71</v>
      </c>
      <c r="B43" s="33" t="s">
        <v>72</v>
      </c>
      <c r="C43" s="34">
        <v>950000</v>
      </c>
      <c r="D43" s="34">
        <v>950000</v>
      </c>
      <c r="E43" s="34">
        <v>960160</v>
      </c>
      <c r="F43" s="35">
        <f t="shared" si="2"/>
        <v>10160</v>
      </c>
      <c r="G43" s="35">
        <f t="shared" si="3"/>
        <v>101.06947368421052</v>
      </c>
    </row>
    <row r="44" spans="1:7" ht="27.6" x14ac:dyDescent="0.3">
      <c r="A44" s="37" t="s">
        <v>73</v>
      </c>
      <c r="B44" s="33" t="s">
        <v>74</v>
      </c>
      <c r="C44" s="34">
        <v>134778</v>
      </c>
      <c r="D44" s="34">
        <v>134778</v>
      </c>
      <c r="E44" s="34">
        <v>134778</v>
      </c>
      <c r="F44" s="35">
        <f t="shared" si="2"/>
        <v>0</v>
      </c>
      <c r="G44" s="35">
        <f t="shared" si="3"/>
        <v>100</v>
      </c>
    </row>
    <row r="45" spans="1:7" ht="41.4" x14ac:dyDescent="0.3">
      <c r="A45" s="37" t="s">
        <v>75</v>
      </c>
      <c r="B45" s="33" t="s">
        <v>76</v>
      </c>
      <c r="C45" s="34">
        <v>7556</v>
      </c>
      <c r="D45" s="34">
        <v>7556</v>
      </c>
      <c r="E45" s="34">
        <v>7555.97</v>
      </c>
      <c r="F45" s="35">
        <f t="shared" si="2"/>
        <v>-2.9999999999745341E-2</v>
      </c>
      <c r="G45" s="35">
        <f t="shared" si="3"/>
        <v>99.999602964531505</v>
      </c>
    </row>
    <row r="46" spans="1:7" ht="27.6" x14ac:dyDescent="0.3">
      <c r="A46" s="37" t="s">
        <v>77</v>
      </c>
      <c r="B46" s="33" t="s">
        <v>78</v>
      </c>
      <c r="C46" s="34">
        <v>9837.5</v>
      </c>
      <c r="D46" s="34">
        <v>9837.5</v>
      </c>
      <c r="E46" s="34">
        <v>9837.5</v>
      </c>
      <c r="F46" s="35">
        <f t="shared" si="2"/>
        <v>0</v>
      </c>
      <c r="G46" s="35">
        <f t="shared" si="3"/>
        <v>100</v>
      </c>
    </row>
    <row r="47" spans="1:7" x14ac:dyDescent="0.3">
      <c r="A47" s="25" t="s">
        <v>79</v>
      </c>
      <c r="B47" s="26" t="s">
        <v>80</v>
      </c>
      <c r="C47" s="38">
        <v>326331.03999999998</v>
      </c>
      <c r="D47" s="38">
        <v>326331.03999999998</v>
      </c>
      <c r="E47" s="38">
        <v>326331.03999999998</v>
      </c>
      <c r="F47" s="35">
        <f t="shared" si="2"/>
        <v>0</v>
      </c>
      <c r="G47" s="35">
        <f t="shared" si="3"/>
        <v>100</v>
      </c>
    </row>
    <row r="48" spans="1:7" x14ac:dyDescent="0.3">
      <c r="A48" s="37" t="s">
        <v>81</v>
      </c>
      <c r="B48" s="33" t="s">
        <v>82</v>
      </c>
      <c r="C48" s="34">
        <v>326331.03999999998</v>
      </c>
      <c r="D48" s="34">
        <v>326331.03999999998</v>
      </c>
      <c r="E48" s="34">
        <v>326331.03999999998</v>
      </c>
      <c r="F48" s="35">
        <f t="shared" si="2"/>
        <v>0</v>
      </c>
      <c r="G48" s="35">
        <f t="shared" si="3"/>
        <v>100</v>
      </c>
    </row>
    <row r="49" spans="1:7" x14ac:dyDescent="0.3">
      <c r="A49" s="25" t="s">
        <v>55</v>
      </c>
      <c r="B49" s="26" t="s">
        <v>56</v>
      </c>
      <c r="C49" s="38">
        <f>C42+C47</f>
        <v>1428502.54</v>
      </c>
      <c r="D49" s="38">
        <f>D42+D47</f>
        <v>1428502.54</v>
      </c>
      <c r="E49" s="38">
        <v>1438662.51</v>
      </c>
      <c r="F49" s="35">
        <f t="shared" si="2"/>
        <v>10159.969999999972</v>
      </c>
      <c r="G49" s="35">
        <f t="shared" si="3"/>
        <v>100.71123219703901</v>
      </c>
    </row>
    <row r="50" spans="1:7" x14ac:dyDescent="0.3">
      <c r="A50" s="25" t="s">
        <v>55</v>
      </c>
      <c r="B50" s="26" t="s">
        <v>57</v>
      </c>
      <c r="C50" s="38">
        <v>1428502.54</v>
      </c>
      <c r="D50" s="38">
        <v>1428502.54</v>
      </c>
      <c r="E50" s="38">
        <v>1438662.51</v>
      </c>
      <c r="F50" s="35">
        <f t="shared" si="2"/>
        <v>10159.969999999972</v>
      </c>
      <c r="G50" s="35">
        <f t="shared" si="3"/>
        <v>100.71123219703901</v>
      </c>
    </row>
    <row r="53" spans="1:7" s="29" customFormat="1" ht="24.6" customHeight="1" x14ac:dyDescent="0.3">
      <c r="B53" s="43" t="s">
        <v>84</v>
      </c>
      <c r="C53" s="43"/>
      <c r="E53" s="39" t="s">
        <v>85</v>
      </c>
    </row>
  </sheetData>
  <mergeCells count="4">
    <mergeCell ref="B53:C53"/>
    <mergeCell ref="A2:G2"/>
    <mergeCell ref="A3:G3"/>
    <mergeCell ref="A37:G37"/>
  </mergeCells>
  <conditionalFormatting sqref="A33">
    <cfRule type="expression" dxfId="42" priority="39" stopIfTrue="1">
      <formula>#REF!=1</formula>
    </cfRule>
  </conditionalFormatting>
  <conditionalFormatting sqref="B33">
    <cfRule type="expression" dxfId="41" priority="40" stopIfTrue="1">
      <formula>#REF!=1</formula>
    </cfRule>
  </conditionalFormatting>
  <conditionalFormatting sqref="C33">
    <cfRule type="expression" dxfId="40" priority="42" stopIfTrue="1">
      <formula>#REF!=1</formula>
    </cfRule>
  </conditionalFormatting>
  <conditionalFormatting sqref="D33">
    <cfRule type="expression" dxfId="39" priority="43" stopIfTrue="1">
      <formula>#REF!=1</formula>
    </cfRule>
  </conditionalFormatting>
  <conditionalFormatting sqref="E33">
    <cfRule type="expression" dxfId="38" priority="44" stopIfTrue="1">
      <formula>#REF!=1</formula>
    </cfRule>
  </conditionalFormatting>
  <conditionalFormatting sqref="F6:F35">
    <cfRule type="expression" dxfId="37" priority="45" stopIfTrue="1">
      <formula>#REF!=1</formula>
    </cfRule>
  </conditionalFormatting>
  <conditionalFormatting sqref="G6:G35">
    <cfRule type="expression" dxfId="36" priority="46" stopIfTrue="1">
      <formula>#REF!=1</formula>
    </cfRule>
  </conditionalFormatting>
  <conditionalFormatting sqref="A9:A12">
    <cfRule type="expression" dxfId="35" priority="33" stopIfTrue="1">
      <formula>#REF!=1</formula>
    </cfRule>
  </conditionalFormatting>
  <conditionalFormatting sqref="B9:B12">
    <cfRule type="expression" dxfId="34" priority="34" stopIfTrue="1">
      <formula>#REF!=1</formula>
    </cfRule>
  </conditionalFormatting>
  <conditionalFormatting sqref="C9:C12">
    <cfRule type="expression" dxfId="33" priority="35" stopIfTrue="1">
      <formula>#REF!=1</formula>
    </cfRule>
  </conditionalFormatting>
  <conditionalFormatting sqref="D9:D12">
    <cfRule type="expression" dxfId="32" priority="36" stopIfTrue="1">
      <formula>#REF!=1</formula>
    </cfRule>
  </conditionalFormatting>
  <conditionalFormatting sqref="E9:E12">
    <cfRule type="expression" dxfId="31" priority="37" stopIfTrue="1">
      <formula>#REF!=1</formula>
    </cfRule>
  </conditionalFormatting>
  <conditionalFormatting sqref="A8:E8">
    <cfRule type="expression" dxfId="30" priority="31" stopIfTrue="1">
      <formula>#REF!=1</formula>
    </cfRule>
  </conditionalFormatting>
  <conditionalFormatting sqref="A6:E7">
    <cfRule type="expression" dxfId="29" priority="32" stopIfTrue="1">
      <formula>#REF!=1</formula>
    </cfRule>
  </conditionalFormatting>
  <conditionalFormatting sqref="A16:E18">
    <cfRule type="expression" dxfId="28" priority="23" stopIfTrue="1">
      <formula>#REF!=1</formula>
    </cfRule>
  </conditionalFormatting>
  <conditionalFormatting sqref="A13:E13">
    <cfRule type="expression" dxfId="27" priority="24" stopIfTrue="1">
      <formula>#REF!=1</formula>
    </cfRule>
  </conditionalFormatting>
  <conditionalFormatting sqref="A32:E32">
    <cfRule type="expression" dxfId="26" priority="25" stopIfTrue="1">
      <formula>#REF!=1</formula>
    </cfRule>
  </conditionalFormatting>
  <conditionalFormatting sqref="A22:E23">
    <cfRule type="expression" dxfId="25" priority="22" stopIfTrue="1">
      <formula>#REF!=1</formula>
    </cfRule>
  </conditionalFormatting>
  <conditionalFormatting sqref="A25:E26">
    <cfRule type="expression" dxfId="24" priority="21" stopIfTrue="1">
      <formula>#REF!=1</formula>
    </cfRule>
  </conditionalFormatting>
  <conditionalFormatting sqref="A29:E29">
    <cfRule type="expression" dxfId="23" priority="20" stopIfTrue="1">
      <formula>#REF!=1</formula>
    </cfRule>
  </conditionalFormatting>
  <conditionalFormatting sqref="A14:A15 A19:A20 A24">
    <cfRule type="expression" dxfId="22" priority="26" stopIfTrue="1">
      <formula>#REF!=1</formula>
    </cfRule>
  </conditionalFormatting>
  <conditionalFormatting sqref="B14:B15 B19:B20 B24">
    <cfRule type="expression" dxfId="21" priority="27" stopIfTrue="1">
      <formula>#REF!=1</formula>
    </cfRule>
  </conditionalFormatting>
  <conditionalFormatting sqref="C14:C15 C19:C20 C24">
    <cfRule type="expression" dxfId="20" priority="28" stopIfTrue="1">
      <formula>#REF!=1</formula>
    </cfRule>
  </conditionalFormatting>
  <conditionalFormatting sqref="D14:D15 D19:D20 D24">
    <cfRule type="expression" dxfId="19" priority="29" stopIfTrue="1">
      <formula>#REF!=1</formula>
    </cfRule>
  </conditionalFormatting>
  <conditionalFormatting sqref="E14:E15 E19:E20 E24">
    <cfRule type="expression" dxfId="18" priority="30" stopIfTrue="1">
      <formula>#REF!=1</formula>
    </cfRule>
  </conditionalFormatting>
  <conditionalFormatting sqref="A21">
    <cfRule type="expression" dxfId="17" priority="14" stopIfTrue="1">
      <formula>#REF!=1</formula>
    </cfRule>
  </conditionalFormatting>
  <conditionalFormatting sqref="B21">
    <cfRule type="expression" dxfId="16" priority="15" stopIfTrue="1">
      <formula>#REF!=1</formula>
    </cfRule>
  </conditionalFormatting>
  <conditionalFormatting sqref="C21">
    <cfRule type="expression" dxfId="15" priority="16" stopIfTrue="1">
      <formula>#REF!=1</formula>
    </cfRule>
  </conditionalFormatting>
  <conditionalFormatting sqref="D21">
    <cfRule type="expression" dxfId="14" priority="17" stopIfTrue="1">
      <formula>#REF!=1</formula>
    </cfRule>
  </conditionalFormatting>
  <conditionalFormatting sqref="E21">
    <cfRule type="expression" dxfId="13" priority="18" stopIfTrue="1">
      <formula>#REF!=1</formula>
    </cfRule>
  </conditionalFormatting>
  <conditionalFormatting sqref="A27">
    <cfRule type="expression" dxfId="12" priority="9" stopIfTrue="1">
      <formula>#REF!=1</formula>
    </cfRule>
  </conditionalFormatting>
  <conditionalFormatting sqref="B27">
    <cfRule type="expression" dxfId="11" priority="10" stopIfTrue="1">
      <formula>#REF!=1</formula>
    </cfRule>
  </conditionalFormatting>
  <conditionalFormatting sqref="C27">
    <cfRule type="expression" dxfId="10" priority="11" stopIfTrue="1">
      <formula>#REF!=1</formula>
    </cfRule>
  </conditionalFormatting>
  <conditionalFormatting sqref="D27">
    <cfRule type="expression" dxfId="9" priority="12" stopIfTrue="1">
      <formula>#REF!=1</formula>
    </cfRule>
  </conditionalFormatting>
  <conditionalFormatting sqref="E27">
    <cfRule type="expression" dxfId="8" priority="13" stopIfTrue="1">
      <formula>#REF!=1</formula>
    </cfRule>
  </conditionalFormatting>
  <conditionalFormatting sqref="A28:E28">
    <cfRule type="expression" dxfId="7" priority="8" stopIfTrue="1">
      <formula>#REF!=1</formula>
    </cfRule>
  </conditionalFormatting>
  <conditionalFormatting sqref="A30:E30">
    <cfRule type="expression" dxfId="6" priority="7" stopIfTrue="1">
      <formula>#REF!=1</formula>
    </cfRule>
  </conditionalFormatting>
  <conditionalFormatting sqref="A31">
    <cfRule type="expression" dxfId="5" priority="2" stopIfTrue="1">
      <formula>#REF!=1</formula>
    </cfRule>
  </conditionalFormatting>
  <conditionalFormatting sqref="B31">
    <cfRule type="expression" dxfId="4" priority="3" stopIfTrue="1">
      <formula>#REF!=1</formula>
    </cfRule>
  </conditionalFormatting>
  <conditionalFormatting sqref="C31">
    <cfRule type="expression" dxfId="3" priority="4" stopIfTrue="1">
      <formula>#REF!=1</formula>
    </cfRule>
  </conditionalFormatting>
  <conditionalFormatting sqref="D31">
    <cfRule type="expression" dxfId="2" priority="5" stopIfTrue="1">
      <formula>#REF!=1</formula>
    </cfRule>
  </conditionalFormatting>
  <conditionalFormatting sqref="E31">
    <cfRule type="expression" dxfId="1" priority="6" stopIfTrue="1">
      <formula>#REF!=1</formula>
    </cfRule>
  </conditionalFormatting>
  <conditionalFormatting sqref="A34:E35">
    <cfRule type="expression" dxfId="0" priority="1" stopIfTrue="1">
      <formula>#REF!=1</formula>
    </cfRule>
  </conditionalFormatting>
  <pageMargins left="0.31496062992125984" right="0.31496062992125984" top="0.28000000000000003" bottom="0.27" header="0" footer="0"/>
  <pageSetup paperSize="9" scale="84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2024-01-03T13:56:53Z</cp:lastPrinted>
  <dcterms:created xsi:type="dcterms:W3CDTF">2024-01-03T09:33:38Z</dcterms:created>
  <dcterms:modified xsi:type="dcterms:W3CDTF">2024-01-03T14:06:39Z</dcterms:modified>
</cp:coreProperties>
</file>