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1.2020\"/>
    </mc:Choice>
  </mc:AlternateContent>
  <bookViews>
    <workbookView xWindow="0" yWindow="0" windowWidth="15312" windowHeight="9792"/>
  </bookViews>
  <sheets>
    <sheet name="Лист1" sheetId="1" r:id="rId1"/>
  </sheets>
  <definedNames>
    <definedName name="_xlnm.Print_Titles" localSheetId="0">Лист1!$A:$B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  <c r="C30" i="1"/>
  <c r="D31" i="1"/>
  <c r="C31" i="1"/>
  <c r="E8" i="1"/>
  <c r="E9" i="1"/>
  <c r="E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E24" i="1"/>
  <c r="F24" i="1"/>
  <c r="E25" i="1"/>
  <c r="F25" i="1"/>
  <c r="E26" i="1"/>
  <c r="F26" i="1"/>
  <c r="E27" i="1"/>
  <c r="E28" i="1"/>
  <c r="E29" i="1"/>
  <c r="E30" i="1"/>
  <c r="F30" i="1"/>
  <c r="E31" i="1"/>
  <c r="F31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F7" i="1"/>
  <c r="E7" i="1"/>
  <c r="D32" i="1" l="1"/>
  <c r="C32" i="1"/>
  <c r="D34" i="1"/>
  <c r="C34" i="1"/>
  <c r="C28" i="1"/>
  <c r="C27" i="1" s="1"/>
  <c r="D28" i="1"/>
  <c r="D27" i="1" s="1"/>
  <c r="D21" i="1"/>
  <c r="D20" i="1" s="1"/>
  <c r="C21" i="1"/>
  <c r="C20" i="1" s="1"/>
  <c r="C19" i="1" s="1"/>
  <c r="D14" i="1"/>
  <c r="D13" i="1" s="1"/>
  <c r="C14" i="1"/>
  <c r="C13" i="1" s="1"/>
  <c r="C7" i="1" s="1"/>
  <c r="C41" i="1" s="1"/>
  <c r="C42" i="1" s="1"/>
  <c r="D11" i="1"/>
  <c r="D8" i="1"/>
  <c r="D7" i="1" s="1"/>
  <c r="D9" i="1"/>
  <c r="E32" i="1" l="1"/>
  <c r="F32" i="1"/>
  <c r="D19" i="1"/>
  <c r="D41" i="1" s="1"/>
  <c r="D42" i="1" l="1"/>
  <c r="E42" i="1" l="1"/>
  <c r="F42" i="1"/>
</calcChain>
</file>

<file path=xl/sharedStrings.xml><?xml version="1.0" encoding="utf-8"?>
<sst xmlns="http://schemas.openxmlformats.org/spreadsheetml/2006/main" count="44" uniqueCount="43">
  <si>
    <t>грн.</t>
  </si>
  <si>
    <t>Факт</t>
  </si>
  <si>
    <t>+/-</t>
  </si>
  <si>
    <t>% викон.</t>
  </si>
  <si>
    <t>Податкові надходження  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</si>
  <si>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</si>
  <si>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 </t>
  </si>
  <si>
    <t>Місцеві податки </t>
  </si>
  <si>
    <t>Податок на майно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</si>
  <si>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</si>
  <si>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</si>
  <si>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</si>
  <si>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</si>
  <si>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</si>
  <si>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</si>
  <si>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</si>
  <si>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інші санкції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</si>
  <si>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</si>
  <si>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</si>
  <si>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</si>
  <si>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Інші неподаткові надходження  </t>
  </si>
  <si>
    <t>Надходження коштів з рахунків виборчих фондів  </t>
  </si>
  <si>
    <t>Офіційні трансферти  </t>
  </si>
  <si>
    <t>Від органів державного управління  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</si>
  <si>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</si>
  <si>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</si>
  <si>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</si>
  <si>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</si>
  <si>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</si>
  <si>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Уточнений річний план</t>
  </si>
  <si>
    <t>Начальник фінансового відділу</t>
  </si>
  <si>
    <t>Людмила Шматкова</t>
  </si>
  <si>
    <t>Рентна плата та плата за використання інших природних ресурсів 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</si>
  <si>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</si>
  <si>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</si>
  <si>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</si>
  <si>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</t>
  </si>
  <si>
    <t>Субвенція з місцевого бюджету на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</si>
  <si>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</si>
  <si>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</t>
  </si>
  <si>
    <t>Всього без урахування трансфертів</t>
  </si>
  <si>
    <t>Всього</t>
  </si>
  <si>
    <t>Інформація про надходження до районного у місті бюджету за  2019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</si>
</sst>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9" formatCode="0.0%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164" fontId="1" fillId="2" borderId="1" xfId="0" applyNumberFormat="1" applyFont="1" applyFill="1" applyBorder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/>
    <xf numFmtId="0" fontId="0" fillId="0" borderId="1" xfId="0" applyBorder="1"/>
    <xf numFmtId="0" fontId="1" fillId="0" borderId="1" xfId="0" applyFont="1" applyBorder="1"/>
    <xf numFmtId="164" fontId="1" fillId="0" borderId="1" xfId="0" applyNumberFormat="1" applyFont="1" applyBorder="1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wrapText="1"/>
    </xf>
    <xf numFmtId="0" fontId="4" fillId="3" borderId="1" xfId="0" applyFont="1" applyFill="1" applyBorder="1"/>
    <xf numFmtId="16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Border="1"/>
    <xf numFmtId="169" fontId="1" fillId="0" borderId="1" xfId="0" applyNumberFormat="1" applyFont="1" applyBorder="1"/>
    <xf numFmtId="16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topLeftCell="A6" workbookViewId="0">
      <pane ySplit="1" topLeftCell="A7" activePane="bottomLeft" state="frozen"/>
      <selection activeCell="A6" sqref="A6"/>
      <selection pane="bottomLeft" activeCell="F8" sqref="F8:F10"/>
    </sheetView>
  </sheetViews>
  <sheetFormatPr defaultRowHeight="13.8" x14ac:dyDescent="0.3"/>
  <cols>
    <col min="2" max="2" width="62.109375" customWidth="1"/>
    <col min="3" max="3" width="13.88671875" customWidth="1"/>
    <col min="4" max="4" width="13.5546875" customWidth="1"/>
    <col min="5" max="5" width="13.44140625" customWidth="1"/>
  </cols>
  <sheetData>
    <row r="1" spans="1:9" x14ac:dyDescent="0.3">
      <c r="A1" s="1"/>
      <c r="B1" s="1"/>
      <c r="C1" s="1"/>
      <c r="D1" s="1"/>
      <c r="E1" s="1"/>
      <c r="F1" s="1"/>
      <c r="G1" s="1"/>
      <c r="H1" s="1"/>
      <c r="I1" s="1"/>
    </row>
    <row r="2" spans="1:9" ht="18" x14ac:dyDescent="0.35">
      <c r="A2" s="15" t="s">
        <v>42</v>
      </c>
      <c r="B2" s="15"/>
      <c r="C2" s="15"/>
      <c r="D2" s="15"/>
      <c r="E2" s="15"/>
      <c r="F2" s="15"/>
      <c r="G2" s="5"/>
      <c r="H2" s="5"/>
      <c r="I2" s="5"/>
    </row>
    <row r="3" spans="1:9" x14ac:dyDescent="0.3">
      <c r="A3" s="1"/>
      <c r="B3" s="1"/>
      <c r="C3" s="1"/>
      <c r="D3" s="1"/>
      <c r="E3" s="1"/>
      <c r="F3" s="1"/>
      <c r="G3" s="1"/>
      <c r="H3" s="1"/>
      <c r="I3" s="1"/>
    </row>
    <row r="4" spans="1:9" x14ac:dyDescent="0.3">
      <c r="A4" s="5"/>
      <c r="B4" s="5"/>
      <c r="C4" s="5"/>
      <c r="D4" s="5"/>
      <c r="E4" s="5"/>
      <c r="F4" s="5"/>
      <c r="G4" s="5"/>
      <c r="H4" s="5"/>
      <c r="I4" s="5"/>
    </row>
    <row r="5" spans="1:9" x14ac:dyDescent="0.3">
      <c r="E5" s="6" t="s">
        <v>0</v>
      </c>
    </row>
    <row r="6" spans="1:9" ht="46.2" customHeight="1" x14ac:dyDescent="0.3">
      <c r="A6" s="2"/>
      <c r="B6" s="2"/>
      <c r="C6" s="7" t="s">
        <v>29</v>
      </c>
      <c r="D6" s="8" t="s">
        <v>1</v>
      </c>
      <c r="E6" s="8" t="s">
        <v>2</v>
      </c>
      <c r="F6" s="8" t="s">
        <v>3</v>
      </c>
    </row>
    <row r="7" spans="1:9" s="13" customFormat="1" ht="13.8" customHeight="1" x14ac:dyDescent="0.3">
      <c r="A7" s="11">
        <v>10000000</v>
      </c>
      <c r="B7" s="11" t="s">
        <v>4</v>
      </c>
      <c r="C7" s="12">
        <f>C8+C11+C13</f>
        <v>17061555</v>
      </c>
      <c r="D7" s="12">
        <f t="shared" ref="D7" si="0">D8+D11+D13</f>
        <v>17492250.699999999</v>
      </c>
      <c r="E7" s="12">
        <f>D7-C7</f>
        <v>430695.69999999925</v>
      </c>
      <c r="F7" s="23">
        <f>D7/C7</f>
        <v>1.0252436369369615</v>
      </c>
    </row>
    <row r="8" spans="1:9" s="13" customFormat="1" ht="31.8" customHeight="1" x14ac:dyDescent="0.3">
      <c r="A8" s="10">
        <v>13000000</v>
      </c>
      <c r="B8" s="14" t="s">
        <v>32</v>
      </c>
      <c r="C8" s="3">
        <v>0</v>
      </c>
      <c r="D8" s="3">
        <f>D9</f>
        <v>1256.8599999999999</v>
      </c>
      <c r="E8" s="12">
        <f t="shared" ref="E8:E42" si="1">D8-C8</f>
        <v>1256.8599999999999</v>
      </c>
      <c r="F8" s="23"/>
    </row>
    <row r="9" spans="1:9" x14ac:dyDescent="0.3">
      <c r="A9" s="10">
        <v>13010000</v>
      </c>
      <c r="B9" s="14" t="s">
        <v>33</v>
      </c>
      <c r="C9" s="3">
        <v>0</v>
      </c>
      <c r="D9" s="3">
        <f>D10</f>
        <v>1256.8599999999999</v>
      </c>
      <c r="E9" s="12">
        <f t="shared" si="1"/>
        <v>1256.8599999999999</v>
      </c>
      <c r="F9" s="23"/>
    </row>
    <row r="10" spans="1:9" s="13" customFormat="1" ht="43.2" customHeight="1" x14ac:dyDescent="0.3">
      <c r="A10" s="10">
        <v>13010200</v>
      </c>
      <c r="B10" s="14" t="s">
        <v>34</v>
      </c>
      <c r="C10" s="3">
        <v>0</v>
      </c>
      <c r="D10" s="3">
        <v>1256.8599999999999</v>
      </c>
      <c r="E10" s="12">
        <f t="shared" si="1"/>
        <v>1256.8599999999999</v>
      </c>
      <c r="F10" s="23"/>
    </row>
    <row r="11" spans="1:9" s="13" customFormat="1" x14ac:dyDescent="0.3">
      <c r="A11" s="10">
        <v>14000000</v>
      </c>
      <c r="B11" s="14" t="s">
        <v>5</v>
      </c>
      <c r="C11" s="3">
        <v>7306000</v>
      </c>
      <c r="D11" s="3">
        <f>D12</f>
        <v>7408670.3899999997</v>
      </c>
      <c r="E11" s="12">
        <f t="shared" si="1"/>
        <v>102670.38999999966</v>
      </c>
      <c r="F11" s="23">
        <f t="shared" ref="F8:F42" si="2">D11/C11</f>
        <v>1.0140528866684917</v>
      </c>
    </row>
    <row r="12" spans="1:9" ht="27.6" x14ac:dyDescent="0.3">
      <c r="A12" s="10">
        <v>14040000</v>
      </c>
      <c r="B12" s="14" t="s">
        <v>6</v>
      </c>
      <c r="C12" s="17">
        <v>7306000</v>
      </c>
      <c r="D12" s="17">
        <v>7408670.3899999997</v>
      </c>
      <c r="E12" s="12">
        <f t="shared" si="1"/>
        <v>102670.38999999966</v>
      </c>
      <c r="F12" s="23">
        <f t="shared" si="2"/>
        <v>1.0140528866684917</v>
      </c>
    </row>
    <row r="13" spans="1:9" x14ac:dyDescent="0.3">
      <c r="A13" s="10">
        <v>18000000</v>
      </c>
      <c r="B13" s="14" t="s">
        <v>7</v>
      </c>
      <c r="C13" s="3">
        <f>C14</f>
        <v>9755555</v>
      </c>
      <c r="D13" s="3">
        <f t="shared" ref="D13" si="3">D14</f>
        <v>10082323.449999999</v>
      </c>
      <c r="E13" s="12">
        <f t="shared" si="1"/>
        <v>326768.44999999925</v>
      </c>
      <c r="F13" s="23">
        <f t="shared" si="2"/>
        <v>1.0334956289006623</v>
      </c>
    </row>
    <row r="14" spans="1:9" x14ac:dyDescent="0.3">
      <c r="A14" s="10">
        <v>18010000</v>
      </c>
      <c r="B14" s="14" t="s">
        <v>8</v>
      </c>
      <c r="C14" s="3">
        <f>C15+C16+C17+C18</f>
        <v>9755555</v>
      </c>
      <c r="D14" s="3">
        <f t="shared" ref="D14" si="4">D15+D16+D17+D18</f>
        <v>10082323.449999999</v>
      </c>
      <c r="E14" s="12">
        <f t="shared" si="1"/>
        <v>326768.44999999925</v>
      </c>
      <c r="F14" s="23">
        <f t="shared" si="2"/>
        <v>1.0334956289006623</v>
      </c>
    </row>
    <row r="15" spans="1:9" ht="29.4" customHeight="1" x14ac:dyDescent="0.3">
      <c r="A15" s="10">
        <v>18010100</v>
      </c>
      <c r="B15" s="14" t="s">
        <v>9</v>
      </c>
      <c r="C15" s="18">
        <v>92200</v>
      </c>
      <c r="D15" s="18">
        <v>91045.58</v>
      </c>
      <c r="E15" s="12">
        <f t="shared" si="1"/>
        <v>-1154.4199999999983</v>
      </c>
      <c r="F15" s="23">
        <f t="shared" si="2"/>
        <v>0.98747917570498922</v>
      </c>
    </row>
    <row r="16" spans="1:9" s="13" customFormat="1" ht="29.4" customHeight="1" x14ac:dyDescent="0.3">
      <c r="A16" s="10">
        <v>18010200</v>
      </c>
      <c r="B16" s="14" t="s">
        <v>10</v>
      </c>
      <c r="C16" s="18">
        <v>205100</v>
      </c>
      <c r="D16" s="18">
        <v>275270.74</v>
      </c>
      <c r="E16" s="12">
        <f t="shared" si="1"/>
        <v>70170.739999999991</v>
      </c>
      <c r="F16" s="23">
        <f t="shared" si="2"/>
        <v>1.3421294002925401</v>
      </c>
    </row>
    <row r="17" spans="1:6" ht="31.8" customHeight="1" x14ac:dyDescent="0.3">
      <c r="A17" s="10">
        <v>18010300</v>
      </c>
      <c r="B17" s="14" t="s">
        <v>11</v>
      </c>
      <c r="C17" s="18">
        <v>721000</v>
      </c>
      <c r="D17" s="18">
        <v>751205.45</v>
      </c>
      <c r="E17" s="12">
        <f t="shared" si="1"/>
        <v>30205.449999999953</v>
      </c>
      <c r="F17" s="23">
        <f t="shared" si="2"/>
        <v>1.0418938280166434</v>
      </c>
    </row>
    <row r="18" spans="1:6" ht="29.4" customHeight="1" x14ac:dyDescent="0.3">
      <c r="A18" s="10">
        <v>18010400</v>
      </c>
      <c r="B18" s="14" t="s">
        <v>12</v>
      </c>
      <c r="C18" s="18">
        <v>8737255</v>
      </c>
      <c r="D18" s="18">
        <v>8964801.6799999997</v>
      </c>
      <c r="E18" s="12">
        <f t="shared" si="1"/>
        <v>227546.6799999997</v>
      </c>
      <c r="F18" s="23">
        <f t="shared" si="2"/>
        <v>1.0260432687382937</v>
      </c>
    </row>
    <row r="19" spans="1:6" s="13" customFormat="1" ht="17.399999999999999" customHeight="1" x14ac:dyDescent="0.3">
      <c r="A19" s="11">
        <v>20000000</v>
      </c>
      <c r="B19" s="11" t="s">
        <v>13</v>
      </c>
      <c r="C19" s="12">
        <f>C20+C24+C27</f>
        <v>174600</v>
      </c>
      <c r="D19" s="12">
        <f t="shared" ref="D19" si="5">D20+D24+D27</f>
        <v>363022.42</v>
      </c>
      <c r="E19" s="12">
        <f t="shared" si="1"/>
        <v>188422.41999999998</v>
      </c>
      <c r="F19" s="23">
        <f t="shared" si="2"/>
        <v>2.0791662084765177</v>
      </c>
    </row>
    <row r="20" spans="1:6" x14ac:dyDescent="0.3">
      <c r="A20" s="10">
        <v>21000000</v>
      </c>
      <c r="B20" s="10" t="s">
        <v>14</v>
      </c>
      <c r="C20" s="3">
        <f>C21</f>
        <v>31200</v>
      </c>
      <c r="D20" s="3">
        <f t="shared" ref="D20" si="6">D21</f>
        <v>211320</v>
      </c>
      <c r="E20" s="12">
        <f t="shared" si="1"/>
        <v>180120</v>
      </c>
      <c r="F20" s="23">
        <f t="shared" si="2"/>
        <v>6.773076923076923</v>
      </c>
    </row>
    <row r="21" spans="1:6" x14ac:dyDescent="0.3">
      <c r="A21" s="10">
        <v>21080000</v>
      </c>
      <c r="B21" s="10" t="s">
        <v>15</v>
      </c>
      <c r="C21" s="3">
        <f>C22+C23</f>
        <v>31200</v>
      </c>
      <c r="D21" s="3">
        <f t="shared" ref="D21" si="7">D22+D23</f>
        <v>211320</v>
      </c>
      <c r="E21" s="12">
        <f t="shared" si="1"/>
        <v>180120</v>
      </c>
      <c r="F21" s="23">
        <f t="shared" si="2"/>
        <v>6.773076923076923</v>
      </c>
    </row>
    <row r="22" spans="1:6" ht="17.399999999999999" customHeight="1" x14ac:dyDescent="0.3">
      <c r="A22" s="10">
        <v>21081100</v>
      </c>
      <c r="B22" s="10" t="s">
        <v>16</v>
      </c>
      <c r="C22" s="19">
        <v>31200</v>
      </c>
      <c r="D22" s="19">
        <v>33619</v>
      </c>
      <c r="E22" s="12">
        <f t="shared" si="1"/>
        <v>2419</v>
      </c>
      <c r="F22" s="23">
        <f t="shared" si="2"/>
        <v>1.0775320512820512</v>
      </c>
    </row>
    <row r="23" spans="1:6" ht="34.799999999999997" customHeight="1" x14ac:dyDescent="0.3">
      <c r="A23" s="10">
        <v>21081500</v>
      </c>
      <c r="B23" s="14" t="s">
        <v>35</v>
      </c>
      <c r="C23" s="19">
        <v>0</v>
      </c>
      <c r="D23" s="19">
        <v>177701</v>
      </c>
      <c r="E23" s="12">
        <f t="shared" si="1"/>
        <v>177701</v>
      </c>
      <c r="F23" s="23"/>
    </row>
    <row r="24" spans="1:6" ht="27.6" x14ac:dyDescent="0.3">
      <c r="A24" s="10">
        <v>22000000</v>
      </c>
      <c r="B24" s="14" t="s">
        <v>17</v>
      </c>
      <c r="C24" s="22">
        <v>143400</v>
      </c>
      <c r="D24" s="22">
        <v>151049.57</v>
      </c>
      <c r="E24" s="12">
        <f t="shared" si="1"/>
        <v>7649.570000000007</v>
      </c>
      <c r="F24" s="23">
        <f t="shared" si="2"/>
        <v>1.0533442817294283</v>
      </c>
    </row>
    <row r="25" spans="1:6" x14ac:dyDescent="0.3">
      <c r="A25" s="10">
        <v>22010000</v>
      </c>
      <c r="B25" s="10" t="s">
        <v>18</v>
      </c>
      <c r="C25" s="22">
        <v>143400</v>
      </c>
      <c r="D25" s="22">
        <v>151049.57</v>
      </c>
      <c r="E25" s="12">
        <f t="shared" si="1"/>
        <v>7649.570000000007</v>
      </c>
      <c r="F25" s="23">
        <f t="shared" si="2"/>
        <v>1.0533442817294283</v>
      </c>
    </row>
    <row r="26" spans="1:6" s="13" customFormat="1" x14ac:dyDescent="0.3">
      <c r="A26" s="10">
        <v>22012500</v>
      </c>
      <c r="B26" s="10" t="s">
        <v>19</v>
      </c>
      <c r="C26" s="22">
        <v>143400</v>
      </c>
      <c r="D26" s="22">
        <v>151049.57</v>
      </c>
      <c r="E26" s="12">
        <f t="shared" si="1"/>
        <v>7649.570000000007</v>
      </c>
      <c r="F26" s="23">
        <f t="shared" si="2"/>
        <v>1.0533442817294283</v>
      </c>
    </row>
    <row r="27" spans="1:6" x14ac:dyDescent="0.3">
      <c r="A27" s="10">
        <v>24000000</v>
      </c>
      <c r="B27" s="10" t="s">
        <v>20</v>
      </c>
      <c r="C27" s="3">
        <f t="shared" ref="C27:C28" si="8">C28</f>
        <v>0</v>
      </c>
      <c r="D27" s="3">
        <f>D28</f>
        <v>652.85</v>
      </c>
      <c r="E27" s="12">
        <f t="shared" si="1"/>
        <v>652.85</v>
      </c>
      <c r="F27" s="23"/>
    </row>
    <row r="28" spans="1:6" s="13" customFormat="1" x14ac:dyDescent="0.3">
      <c r="A28" s="10">
        <v>24060000</v>
      </c>
      <c r="B28" s="10" t="s">
        <v>15</v>
      </c>
      <c r="C28" s="3">
        <f t="shared" si="8"/>
        <v>0</v>
      </c>
      <c r="D28" s="3">
        <f>D29</f>
        <v>652.85</v>
      </c>
      <c r="E28" s="12">
        <f t="shared" si="1"/>
        <v>652.85</v>
      </c>
      <c r="F28" s="23"/>
    </row>
    <row r="29" spans="1:6" x14ac:dyDescent="0.3">
      <c r="A29" s="10">
        <v>24060600</v>
      </c>
      <c r="B29" s="10" t="s">
        <v>21</v>
      </c>
      <c r="C29" s="20">
        <v>0</v>
      </c>
      <c r="D29" s="20">
        <v>652.85</v>
      </c>
      <c r="E29" s="12">
        <f t="shared" si="1"/>
        <v>652.85</v>
      </c>
      <c r="F29" s="23"/>
    </row>
    <row r="30" spans="1:6" s="13" customFormat="1" x14ac:dyDescent="0.3">
      <c r="A30" s="11">
        <v>40000000</v>
      </c>
      <c r="B30" s="11" t="s">
        <v>22</v>
      </c>
      <c r="C30" s="12">
        <f>C31</f>
        <v>251190366.90000001</v>
      </c>
      <c r="D30" s="12">
        <f>D31</f>
        <v>239307782.23999998</v>
      </c>
      <c r="E30" s="12">
        <f t="shared" si="1"/>
        <v>-11882584.660000026</v>
      </c>
      <c r="F30" s="23">
        <f t="shared" si="2"/>
        <v>0.95269490304645899</v>
      </c>
    </row>
    <row r="31" spans="1:6" x14ac:dyDescent="0.3">
      <c r="A31" s="10">
        <v>41000000</v>
      </c>
      <c r="B31" s="10" t="s">
        <v>23</v>
      </c>
      <c r="C31" s="3">
        <f>C32+C34</f>
        <v>251190366.90000001</v>
      </c>
      <c r="D31" s="24">
        <f>D32+D34</f>
        <v>239307782.23999998</v>
      </c>
      <c r="E31" s="12">
        <f t="shared" si="1"/>
        <v>-11882584.660000026</v>
      </c>
      <c r="F31" s="23">
        <f t="shared" si="2"/>
        <v>0.95269490304645899</v>
      </c>
    </row>
    <row r="32" spans="1:6" s="13" customFormat="1" x14ac:dyDescent="0.3">
      <c r="A32" s="11">
        <v>41040000</v>
      </c>
      <c r="B32" s="11" t="s">
        <v>24</v>
      </c>
      <c r="C32" s="12">
        <f>C33</f>
        <v>53392288</v>
      </c>
      <c r="D32" s="12">
        <f t="shared" ref="D32" si="9">D33</f>
        <v>53392288</v>
      </c>
      <c r="E32" s="12">
        <f t="shared" si="1"/>
        <v>0</v>
      </c>
      <c r="F32" s="23">
        <f t="shared" si="2"/>
        <v>1</v>
      </c>
    </row>
    <row r="33" spans="1:6" x14ac:dyDescent="0.3">
      <c r="A33" s="10">
        <v>41040400</v>
      </c>
      <c r="B33" s="10" t="s">
        <v>25</v>
      </c>
      <c r="C33" s="24">
        <v>53392288</v>
      </c>
      <c r="D33" s="24">
        <v>53392288</v>
      </c>
      <c r="E33" s="12">
        <f t="shared" si="1"/>
        <v>0</v>
      </c>
      <c r="F33" s="23">
        <f t="shared" si="2"/>
        <v>1</v>
      </c>
    </row>
    <row r="34" spans="1:6" s="13" customFormat="1" x14ac:dyDescent="0.3">
      <c r="A34" s="11">
        <v>41050000</v>
      </c>
      <c r="B34" s="11" t="s">
        <v>26</v>
      </c>
      <c r="C34" s="12">
        <f>C35+C36+C37+C38+C39+C40</f>
        <v>197798078.90000001</v>
      </c>
      <c r="D34" s="12">
        <f t="shared" ref="D34" si="10">D35+D36+D37+D38+D39+D40</f>
        <v>185915494.23999998</v>
      </c>
      <c r="E34" s="12">
        <f t="shared" si="1"/>
        <v>-11882584.660000026</v>
      </c>
      <c r="F34" s="23">
        <f t="shared" si="2"/>
        <v>0.93992568215989869</v>
      </c>
    </row>
    <row r="35" spans="1:6" ht="57" customHeight="1" x14ac:dyDescent="0.3">
      <c r="A35" s="10">
        <v>41050100</v>
      </c>
      <c r="B35" s="14" t="s">
        <v>36</v>
      </c>
      <c r="C35" s="21">
        <v>54998476.899999999</v>
      </c>
      <c r="D35" s="21">
        <v>54997002.969999999</v>
      </c>
      <c r="E35" s="12">
        <f t="shared" si="1"/>
        <v>-1473.929999999702</v>
      </c>
      <c r="F35" s="23">
        <f t="shared" si="2"/>
        <v>0.99997320053057692</v>
      </c>
    </row>
    <row r="36" spans="1:6" ht="42" customHeight="1" x14ac:dyDescent="0.3">
      <c r="A36" s="10">
        <v>41050200</v>
      </c>
      <c r="B36" s="14" t="s">
        <v>27</v>
      </c>
      <c r="C36" s="21">
        <v>87000</v>
      </c>
      <c r="D36" s="21">
        <v>58115.41</v>
      </c>
      <c r="E36" s="12">
        <f t="shared" si="1"/>
        <v>-28884.589999999997</v>
      </c>
      <c r="F36" s="23">
        <f t="shared" si="2"/>
        <v>0.66799321839080461</v>
      </c>
    </row>
    <row r="37" spans="1:6" ht="56.4" customHeight="1" x14ac:dyDescent="0.3">
      <c r="A37" s="10">
        <v>41050300</v>
      </c>
      <c r="B37" s="14" t="s">
        <v>37</v>
      </c>
      <c r="C37" s="21">
        <v>139393500</v>
      </c>
      <c r="D37" s="21">
        <v>127559422.89</v>
      </c>
      <c r="E37" s="12">
        <f t="shared" si="1"/>
        <v>-11834077.109999999</v>
      </c>
      <c r="F37" s="23">
        <f t="shared" si="2"/>
        <v>0.91510309225322561</v>
      </c>
    </row>
    <row r="38" spans="1:6" ht="58.8" customHeight="1" x14ac:dyDescent="0.3">
      <c r="A38" s="10">
        <v>41050700</v>
      </c>
      <c r="B38" s="14" t="s">
        <v>38</v>
      </c>
      <c r="C38" s="21">
        <v>571706</v>
      </c>
      <c r="D38" s="21">
        <v>565498.28</v>
      </c>
      <c r="E38" s="12">
        <f t="shared" si="1"/>
        <v>-6207.7199999999721</v>
      </c>
      <c r="F38" s="23">
        <f t="shared" si="2"/>
        <v>0.98914176167470702</v>
      </c>
    </row>
    <row r="39" spans="1:6" ht="57.6" customHeight="1" x14ac:dyDescent="0.3">
      <c r="A39" s="10">
        <v>41050900</v>
      </c>
      <c r="B39" s="14" t="s">
        <v>39</v>
      </c>
      <c r="C39" s="21">
        <v>2136768</v>
      </c>
      <c r="D39" s="21">
        <v>2136768</v>
      </c>
      <c r="E39" s="12">
        <f t="shared" si="1"/>
        <v>0</v>
      </c>
      <c r="F39" s="23">
        <f t="shared" si="2"/>
        <v>1</v>
      </c>
    </row>
    <row r="40" spans="1:6" x14ac:dyDescent="0.3">
      <c r="A40" s="10">
        <v>41053900</v>
      </c>
      <c r="B40" s="10" t="s">
        <v>28</v>
      </c>
      <c r="C40" s="21">
        <v>610628</v>
      </c>
      <c r="D40" s="21">
        <v>598686.68999999994</v>
      </c>
      <c r="E40" s="12">
        <f t="shared" si="1"/>
        <v>-11941.310000000056</v>
      </c>
      <c r="F40" s="23">
        <f t="shared" si="2"/>
        <v>0.98044421480836119</v>
      </c>
    </row>
    <row r="41" spans="1:6" ht="15.6" x14ac:dyDescent="0.3">
      <c r="A41" s="16" t="s">
        <v>40</v>
      </c>
      <c r="B41" s="16"/>
      <c r="C41" s="4">
        <f>C7+C19</f>
        <v>17236155</v>
      </c>
      <c r="D41" s="4">
        <f t="shared" ref="D41" si="11">D7+D19</f>
        <v>17855273.120000001</v>
      </c>
      <c r="E41" s="12">
        <f t="shared" si="1"/>
        <v>619118.12000000104</v>
      </c>
      <c r="F41" s="23">
        <f t="shared" si="2"/>
        <v>1.035919734998902</v>
      </c>
    </row>
    <row r="42" spans="1:6" ht="15.6" x14ac:dyDescent="0.3">
      <c r="A42" s="16" t="s">
        <v>41</v>
      </c>
      <c r="B42" s="16"/>
      <c r="C42" s="4">
        <f>C30+C41</f>
        <v>268426521.90000001</v>
      </c>
      <c r="D42" s="4">
        <f t="shared" ref="D42" si="12">D30+D41</f>
        <v>257163055.35999998</v>
      </c>
      <c r="E42" s="12">
        <f t="shared" si="1"/>
        <v>-11263466.540000021</v>
      </c>
      <c r="F42" s="23">
        <f t="shared" si="2"/>
        <v>0.95803892081798037</v>
      </c>
    </row>
    <row r="45" spans="1:6" ht="18" x14ac:dyDescent="0.35">
      <c r="A45" s="9" t="s">
        <v>30</v>
      </c>
      <c r="D45" s="9" t="s">
        <v>31</v>
      </c>
    </row>
  </sheetData>
  <mergeCells count="3">
    <mergeCell ref="A2:F2"/>
    <mergeCell ref="A41:B41"/>
    <mergeCell ref="A42:B42"/>
  </mergeCells>
  <pageMargins left="0.78740157480314965" right="0.19685039370078741" top="0.39370078740157483" bottom="0.39370078740157483" header="0" footer="0"/>
  <pageSetup paperSize="9" scale="7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2020-01-08T09:57:29Z</cp:lastPrinted>
  <dcterms:created xsi:type="dcterms:W3CDTF">2019-09-04T12:35:43Z</dcterms:created>
  <dcterms:modified xsi:type="dcterms:W3CDTF">2020-01-08T09:57:44Z</dcterms:modified>
</cp:coreProperties>
</file>