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L12" i="4" l="1"/>
  <c r="L9" i="4"/>
  <c r="L13" i="4" l="1"/>
  <c r="L10" i="4"/>
  <c r="L11" i="4"/>
  <c r="K9" i="4"/>
  <c r="G9" i="4" s="1"/>
  <c r="K10" i="4"/>
  <c r="I10" i="4"/>
  <c r="I9" i="4"/>
  <c r="G12" i="4"/>
  <c r="D12" i="4" l="1"/>
  <c r="D9" i="4" l="1"/>
  <c r="D10" i="4"/>
  <c r="E11" i="4"/>
  <c r="E13" i="4" s="1"/>
  <c r="F11" i="4"/>
  <c r="F13" i="4" s="1"/>
  <c r="D11" i="4" l="1"/>
  <c r="D13" i="4" s="1"/>
  <c r="N13" i="1"/>
  <c r="M13" i="1"/>
  <c r="L13" i="1"/>
  <c r="J13" i="1"/>
  <c r="H13" i="1"/>
  <c r="G13" i="1"/>
  <c r="F13" i="1" s="1"/>
  <c r="D13" i="1"/>
  <c r="C13" i="1" s="1"/>
  <c r="E13" i="1"/>
  <c r="K6" i="1"/>
  <c r="K13" i="1" s="1"/>
  <c r="I10" i="1"/>
  <c r="L12" i="1"/>
  <c r="L11" i="1"/>
  <c r="L10" i="1"/>
  <c r="L9" i="1"/>
  <c r="L8" i="1"/>
  <c r="L7" i="1"/>
  <c r="L6" i="1"/>
  <c r="I12" i="1"/>
  <c r="I11" i="1"/>
  <c r="I9" i="1"/>
  <c r="I8" i="1"/>
  <c r="I7" i="1"/>
  <c r="I6" i="1"/>
  <c r="J5" i="1"/>
  <c r="F12" i="1"/>
  <c r="F11" i="1"/>
  <c r="F10" i="1"/>
  <c r="F9" i="1"/>
  <c r="F8" i="1"/>
  <c r="F7" i="1"/>
  <c r="F6" i="1"/>
  <c r="H5" i="1"/>
  <c r="G5" i="1"/>
  <c r="D5" i="1"/>
  <c r="E5" i="1"/>
  <c r="C7" i="1"/>
  <c r="C8" i="1"/>
  <c r="C9" i="1"/>
  <c r="C10" i="1"/>
  <c r="C11" i="1"/>
  <c r="C12" i="1"/>
  <c r="C6" i="1"/>
  <c r="I13" i="1" l="1"/>
  <c r="K5" i="1"/>
  <c r="I5" i="1" s="1"/>
  <c r="F5" i="1"/>
  <c r="C5" i="1"/>
  <c r="G10" i="4" l="1"/>
  <c r="I11" i="4"/>
  <c r="I13" i="4" s="1"/>
  <c r="K11" i="4"/>
  <c r="K13" i="4"/>
  <c r="G11" i="4" l="1"/>
  <c r="G13" i="4" s="1"/>
</calcChain>
</file>

<file path=xl/sharedStrings.xml><?xml version="1.0" encoding="utf-8"?>
<sst xmlns="http://schemas.openxmlformats.org/spreadsheetml/2006/main" count="63" uniqueCount="49">
  <si>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</si>
  <si>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</si>
  <si>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</si>
  <si>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</si>
  <si>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</si>
  <si>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</si>
  <si>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</si>
  <si>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</si>
  <si>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</si>
  <si>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</si>
  <si>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</si>
  <si>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</si>
  <si>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</si>
  <si>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</si>
  <si>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</si>
  <si>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</si>
  <si>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</si>
  <si>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</si>
  <si>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</si>
  <si>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</si>
  <si>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</si>
  <si>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</si>
  <si>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</si>
  <si>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</si>
  <si>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Разом</t>
  </si>
  <si>
    <t xml:space="preserve">Інші </t>
  </si>
  <si>
    <t>Став-ка, %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</si>
  <si>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</si>
  <si>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</si>
  <si>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</si>
  <si>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</si>
  <si>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</si>
  <si>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</si>
  <si>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</si>
  <si>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</si>
  <si>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</si>
  <si>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>_____________________________________________________</t>
  </si>
  <si>
    <t xml:space="preserve">Цільове використання земельної ділянки </t>
  </si>
  <si>
    <t>Річна плата за землю за ставками, що діють у 2021 році</t>
  </si>
  <si>
    <t>Річна плата за землю за ставками, що пропонуються з 01.01.2022</t>
  </si>
  <si>
    <t xml:space="preserve">орендної плати за землю 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</si>
  <si>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</si>
  <si>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>став-ка, %</t>
  </si>
  <si>
    <t>Розрахунок витрат суб’єктів господарювання</t>
  </si>
  <si>
    <t xml:space="preserve">  на податки та збори при запровадженні альтернативи 2</t>
  </si>
  <si>
    <t>cума, грн</t>
  </si>
  <si>
    <t xml:space="preserve">Додаток 2
до аналізу регуляторного впливу до проєкту регуляторного акта - рішення міської ради «Про затвердження технічної документації з нормативної грошової оцінки земель м. Кривого Рогу» </t>
  </si>
  <si>
    <t>№ п/п</t>
  </si>
  <si>
    <t>2.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</si>
</sst>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&quot;-&quot;??\ _₽_-;_-@_-"/>
    <numFmt numFmtId="165" formatCode="0.0"/>
    <numFmt numFmtId="166" formatCode="#,##0.00\ _₽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/>
    </xf>
    <xf numFmtId="165" fontId="5" fillId="0" borderId="1" xfId="0" applyNumberFormat="1" applyFont="1" applyBorder="1"/>
    <xf numFmtId="0" fontId="0" fillId="0" borderId="0" xfId="0" applyAlignment="1"/>
    <xf numFmtId="2" fontId="1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vertical="top"/>
    </xf>
    <xf numFmtId="164" fontId="12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top"/>
    </xf>
    <xf numFmtId="164" fontId="1" fillId="0" borderId="1" xfId="0" applyNumberFormat="1" applyFont="1" applyFill="1" applyBorder="1" applyAlignment="1">
      <alignment vertical="top"/>
    </xf>
    <xf numFmtId="0" fontId="1" fillId="0" borderId="0" xfId="0" applyFont="1"/>
    <xf numFmtId="0" fontId="2" fillId="0" borderId="0" xfId="0" applyFont="1"/>
    <xf numFmtId="164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3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horizontal="center" vertical="top" wrapText="1"/>
    </xf>
    <xf numFmtId="166" fontId="16" fillId="0" borderId="1" xfId="0" applyNumberFormat="1" applyFont="1" applyBorder="1" applyAlignment="1">
      <alignment vertical="center"/>
    </xf>
    <xf numFmtId="166" fontId="15" fillId="0" borderId="1" xfId="0" applyNumberFormat="1" applyFont="1" applyBorder="1" applyAlignment="1">
      <alignment vertical="top"/>
    </xf>
    <xf numFmtId="166" fontId="16" fillId="0" borderId="1" xfId="0" applyNumberFormat="1" applyFont="1" applyBorder="1" applyAlignment="1">
      <alignment vertical="top"/>
    </xf>
    <xf numFmtId="39" fontId="1" fillId="0" borderId="1" xfId="0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 vertical="top"/>
    </xf>
    <xf numFmtId="164" fontId="12" fillId="0" borderId="1" xfId="0" applyNumberFormat="1" applyFont="1" applyBorder="1" applyAlignment="1">
      <alignment horizontal="left" vertical="center"/>
    </xf>
    <xf numFmtId="164" fontId="12" fillId="0" borderId="1" xfId="0" applyNumberFormat="1" applyFont="1" applyBorder="1" applyAlignment="1">
      <alignment horizontal="left" vertical="top"/>
    </xf>
    <xf numFmtId="164" fontId="17" fillId="0" borderId="1" xfId="0" applyNumberFormat="1" applyFont="1" applyBorder="1" applyAlignment="1">
      <alignment vertical="top"/>
    </xf>
    <xf numFmtId="0" fontId="0" fillId="0" borderId="0" xfId="0" applyAlignment="1">
      <alignment horizontal="center"/>
    </xf>
    <xf numFmtId="0" fontId="11" fillId="0" borderId="0" xfId="0" applyFont="1" applyAlignment="1">
      <alignment horizontal="justify" vertical="top" wrapText="1"/>
    </xf>
    <xf numFmtId="0" fontId="11" fillId="0" borderId="0" xfId="0" applyFont="1" applyAlignment="1"/>
    <xf numFmtId="0" fontId="14" fillId="0" borderId="0" xfId="0" applyFont="1" applyAlignment="1">
      <alignment horizontal="justify" wrapText="1"/>
    </xf>
    <xf numFmtId="0" fontId="10" fillId="0" borderId="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164" fontId="12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top"/>
    </xf>
    <xf numFmtId="164" fontId="12" fillId="0" borderId="0" xfId="0" applyNumberFormat="1" applyFont="1" applyBorder="1" applyAlignment="1">
      <alignment horizontal="left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164" fontId="17" fillId="0" borderId="0" xfId="0" applyNumberFormat="1" applyFont="1" applyBorder="1" applyAlignment="1">
      <alignment horizontal="left" vertical="top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7" zoomScaleNormal="100" workbookViewId="0">
      <selection activeCell="N13" sqref="N13:O13"/>
    </sheetView>
  </sheetViews>
  <sheetFormatPr defaultRowHeight="15" x14ac:dyDescent="0.25"/>
  <cols>
    <col min="1" max="1" width="4" customWidth="1"/>
    <col min="2" max="2" width="14.42578125" customWidth="1"/>
    <col min="3" max="3" width="6" customWidth="1"/>
    <col min="4" max="4" width="17.28515625" customWidth="1"/>
    <col min="5" max="5" width="15.85546875" customWidth="1"/>
    <col min="6" max="6" width="17.28515625" customWidth="1"/>
    <col min="7" max="7" width="17.42578125" customWidth="1"/>
    <col min="8" max="8" width="6.42578125" customWidth="1"/>
    <col min="9" max="9" width="16.42578125" customWidth="1"/>
    <col min="10" max="10" width="6.42578125" customWidth="1"/>
    <col min="11" max="11" width="18.28515625" customWidth="1"/>
    <col min="12" max="12" width="20" customWidth="1"/>
  </cols>
  <sheetData>
    <row r="1" spans="1:15" ht="86.25" customHeight="1" x14ac:dyDescent="0.25">
      <c r="A1" s="21"/>
      <c r="B1" s="21"/>
      <c r="C1" s="57"/>
      <c r="D1" s="57"/>
      <c r="E1" s="57"/>
      <c r="F1" s="57"/>
      <c r="G1" s="29"/>
      <c r="H1" s="49" t="s">
        <v>46</v>
      </c>
      <c r="I1" s="49"/>
      <c r="J1" s="49"/>
      <c r="K1" s="49"/>
      <c r="L1" s="49"/>
      <c r="M1" s="13"/>
      <c r="N1" s="13"/>
    </row>
    <row r="2" spans="1:15" ht="26.25" customHeight="1" x14ac:dyDescent="0.3">
      <c r="A2" s="56" t="s">
        <v>43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5" ht="18" customHeight="1" x14ac:dyDescent="0.3">
      <c r="A3" s="56" t="s">
        <v>44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5" ht="6.7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5" ht="30" customHeight="1" x14ac:dyDescent="0.25">
      <c r="A5" s="50" t="s">
        <v>47</v>
      </c>
      <c r="B5" s="50" t="s">
        <v>37</v>
      </c>
      <c r="C5" s="60" t="s">
        <v>38</v>
      </c>
      <c r="D5" s="58"/>
      <c r="E5" s="58"/>
      <c r="F5" s="59"/>
      <c r="G5" s="58" t="s">
        <v>39</v>
      </c>
      <c r="H5" s="58"/>
      <c r="I5" s="58"/>
      <c r="J5" s="58"/>
      <c r="K5" s="59"/>
      <c r="L5" s="53" t="s">
        <v>35</v>
      </c>
    </row>
    <row r="6" spans="1:15" ht="15" customHeight="1" x14ac:dyDescent="0.25">
      <c r="A6" s="51"/>
      <c r="B6" s="51"/>
      <c r="C6" s="50" t="s">
        <v>26</v>
      </c>
      <c r="D6" s="50" t="s">
        <v>34</v>
      </c>
      <c r="E6" s="60" t="s">
        <v>21</v>
      </c>
      <c r="F6" s="59"/>
      <c r="G6" s="50" t="s">
        <v>34</v>
      </c>
      <c r="H6" s="60" t="s">
        <v>21</v>
      </c>
      <c r="I6" s="58"/>
      <c r="J6" s="58"/>
      <c r="K6" s="59"/>
      <c r="L6" s="54"/>
    </row>
    <row r="7" spans="1:15" ht="28.5" customHeight="1" x14ac:dyDescent="0.25">
      <c r="A7" s="51"/>
      <c r="B7" s="51"/>
      <c r="C7" s="51"/>
      <c r="D7" s="51"/>
      <c r="E7" s="50" t="s">
        <v>22</v>
      </c>
      <c r="F7" s="50" t="s">
        <v>23</v>
      </c>
      <c r="G7" s="51"/>
      <c r="H7" s="60" t="s">
        <v>22</v>
      </c>
      <c r="I7" s="66"/>
      <c r="J7" s="60" t="s">
        <v>40</v>
      </c>
      <c r="K7" s="67"/>
      <c r="L7" s="54"/>
    </row>
    <row r="8" spans="1:15" ht="152.25" customHeight="1" x14ac:dyDescent="0.25">
      <c r="A8" s="52"/>
      <c r="B8" s="52"/>
      <c r="C8" s="52"/>
      <c r="D8" s="52"/>
      <c r="E8" s="52"/>
      <c r="F8" s="52"/>
      <c r="G8" s="52"/>
      <c r="H8" s="40" t="s">
        <v>42</v>
      </c>
      <c r="I8" s="40" t="s">
        <v>45</v>
      </c>
      <c r="J8" s="40" t="s">
        <v>42</v>
      </c>
      <c r="K8" s="40" t="s">
        <v>45</v>
      </c>
      <c r="L8" s="55"/>
    </row>
    <row r="9" spans="1:15" ht="33" customHeight="1" x14ac:dyDescent="0.25">
      <c r="A9" s="30">
        <v>1</v>
      </c>
      <c r="B9" s="28" t="s">
        <v>29</v>
      </c>
      <c r="C9" s="14">
        <v>2.5</v>
      </c>
      <c r="D9" s="16">
        <f>E9+F9</f>
        <v>1281162500</v>
      </c>
      <c r="E9" s="16">
        <v>140389700</v>
      </c>
      <c r="F9" s="39">
        <v>1140772800</v>
      </c>
      <c r="G9" s="16">
        <f>I9+K9</f>
        <v>1993704120</v>
      </c>
      <c r="H9" s="16">
        <v>3</v>
      </c>
      <c r="I9" s="16">
        <f>E9/C9*H9</f>
        <v>168467640</v>
      </c>
      <c r="J9" s="16">
        <v>4</v>
      </c>
      <c r="K9" s="45">
        <f>F9/C9*J9</f>
        <v>1825236480</v>
      </c>
      <c r="L9" s="37">
        <f>G9-D9</f>
        <v>712541620</v>
      </c>
      <c r="N9" s="68"/>
      <c r="O9" s="68"/>
    </row>
    <row r="10" spans="1:15" ht="31.5" customHeight="1" x14ac:dyDescent="0.25">
      <c r="A10" s="27">
        <v>2</v>
      </c>
      <c r="B10" s="28" t="s">
        <v>30</v>
      </c>
      <c r="C10" s="14">
        <v>2.5</v>
      </c>
      <c r="D10" s="20">
        <f t="shared" ref="D10" si="0">E10+F10</f>
        <v>93385100</v>
      </c>
      <c r="E10" s="26">
        <v>81219100</v>
      </c>
      <c r="F10" s="26">
        <v>12166000</v>
      </c>
      <c r="G10" s="26">
        <f>I10+K10</f>
        <v>116928520</v>
      </c>
      <c r="H10" s="16">
        <v>3</v>
      </c>
      <c r="I10" s="16">
        <f>E10/C10*H10</f>
        <v>97462920</v>
      </c>
      <c r="J10" s="16">
        <v>4</v>
      </c>
      <c r="K10" s="45">
        <f>F10/C10*J10</f>
        <v>19465600</v>
      </c>
      <c r="L10" s="37">
        <f>G10-D10</f>
        <v>23543420</v>
      </c>
      <c r="N10" s="61"/>
      <c r="O10" s="62"/>
    </row>
    <row r="11" spans="1:15" ht="23.25" customHeight="1" x14ac:dyDescent="0.25">
      <c r="A11" s="31" t="s">
        <v>32</v>
      </c>
      <c r="B11" s="32" t="s">
        <v>24</v>
      </c>
      <c r="C11" s="15"/>
      <c r="D11" s="18">
        <f>SUM(D9:D10)</f>
        <v>1374547600</v>
      </c>
      <c r="E11" s="23">
        <f>SUM(E9:E10)</f>
        <v>221608800</v>
      </c>
      <c r="F11" s="23">
        <f>SUM(F9:F10)</f>
        <v>1152938800</v>
      </c>
      <c r="G11" s="23">
        <f>SUM(G9:G10)</f>
        <v>2110632640</v>
      </c>
      <c r="H11" s="41"/>
      <c r="I11" s="41">
        <f>SUM(I9:I10)</f>
        <v>265930560</v>
      </c>
      <c r="J11" s="43"/>
      <c r="K11" s="43">
        <f>SUM(K9:K10)</f>
        <v>1844702080</v>
      </c>
      <c r="L11" s="36">
        <f>SUM(L9:L10)</f>
        <v>736085040</v>
      </c>
      <c r="N11" s="63"/>
      <c r="O11" s="63"/>
    </row>
    <row r="12" spans="1:15" ht="22.5" customHeight="1" x14ac:dyDescent="0.25">
      <c r="A12" s="31" t="s">
        <v>31</v>
      </c>
      <c r="B12" s="33" t="s">
        <v>25</v>
      </c>
      <c r="C12" s="14"/>
      <c r="D12" s="17">
        <f>E12+F12</f>
        <v>90026700</v>
      </c>
      <c r="E12" s="25">
        <v>20970000</v>
      </c>
      <c r="F12" s="25">
        <v>69056700</v>
      </c>
      <c r="G12" s="25">
        <f>I12+K12</f>
        <v>178713496.57999998</v>
      </c>
      <c r="H12" s="25"/>
      <c r="I12" s="25">
        <v>75088605.129999995</v>
      </c>
      <c r="J12" s="25"/>
      <c r="K12" s="25">
        <v>103624891.45</v>
      </c>
      <c r="L12" s="37">
        <f>G12-D12</f>
        <v>88686796.579999983</v>
      </c>
      <c r="N12" s="64"/>
      <c r="O12" s="64"/>
    </row>
    <row r="13" spans="1:15" ht="48" customHeight="1" x14ac:dyDescent="0.25">
      <c r="A13" s="31" t="s">
        <v>33</v>
      </c>
      <c r="B13" s="34" t="s">
        <v>27</v>
      </c>
      <c r="C13" s="35"/>
      <c r="D13" s="19">
        <f>SUM(D11:D12)</f>
        <v>1464574300</v>
      </c>
      <c r="E13" s="24">
        <f>SUM(E11:E12)</f>
        <v>242578800</v>
      </c>
      <c r="F13" s="24">
        <f>SUM(F11:F12)</f>
        <v>1221995500</v>
      </c>
      <c r="G13" s="24">
        <f>SUM(G11:G12)</f>
        <v>2289346136.5799999</v>
      </c>
      <c r="H13" s="42"/>
      <c r="I13" s="42">
        <f>SUM(I11:I12)</f>
        <v>341019165.13</v>
      </c>
      <c r="J13" s="44"/>
      <c r="K13" s="44">
        <f>SUM(K11:K12)</f>
        <v>1948326971.45</v>
      </c>
      <c r="L13" s="38">
        <f>G13-D13</f>
        <v>824771836.57999992</v>
      </c>
      <c r="N13" s="65"/>
      <c r="O13" s="65"/>
    </row>
    <row r="14" spans="1:15" ht="17.25" customHeight="1" x14ac:dyDescent="0.25">
      <c r="A14" s="48" t="s">
        <v>28</v>
      </c>
      <c r="B14" s="48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5" ht="32.25" customHeight="1" x14ac:dyDescent="0.25">
      <c r="A15" s="47" t="s">
        <v>41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</row>
    <row r="16" spans="1:15" ht="30" customHeight="1" x14ac:dyDescent="0.25">
      <c r="A16" s="47" t="s">
        <v>48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</row>
    <row r="17" spans="5:10" ht="51" customHeight="1" x14ac:dyDescent="0.25">
      <c r="E17" s="46" t="s">
        <v>36</v>
      </c>
      <c r="F17" s="46"/>
      <c r="G17" s="46"/>
      <c r="H17" s="46"/>
      <c r="I17" s="46"/>
      <c r="J17" s="46"/>
    </row>
  </sheetData>
  <mergeCells count="27">
    <mergeCell ref="N11:O11"/>
    <mergeCell ref="N12:O12"/>
    <mergeCell ref="N13:O13"/>
    <mergeCell ref="H7:I7"/>
    <mergeCell ref="J7:K7"/>
    <mergeCell ref="N9:O9"/>
    <mergeCell ref="A5:A8"/>
    <mergeCell ref="B5:B8"/>
    <mergeCell ref="C5:F5"/>
    <mergeCell ref="E6:F6"/>
    <mergeCell ref="N10:O10"/>
    <mergeCell ref="E17:J17"/>
    <mergeCell ref="A15:L15"/>
    <mergeCell ref="A14:B14"/>
    <mergeCell ref="A16:L16"/>
    <mergeCell ref="H1:L1"/>
    <mergeCell ref="G6:G8"/>
    <mergeCell ref="L5:L8"/>
    <mergeCell ref="A2:L2"/>
    <mergeCell ref="A3:L3"/>
    <mergeCell ref="D6:D8"/>
    <mergeCell ref="E7:E8"/>
    <mergeCell ref="F7:F8"/>
    <mergeCell ref="C1:F1"/>
    <mergeCell ref="C6:C8"/>
    <mergeCell ref="G5:K5"/>
    <mergeCell ref="H6:K6"/>
  </mergeCells>
  <pageMargins left="1.1023622047244095" right="0.31496062992125984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H7" sqref="H7"/>
    </sheetView>
  </sheetViews>
  <sheetFormatPr defaultRowHeight="15" x14ac:dyDescent="0.2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 x14ac:dyDescent="0.3">
      <c r="A1" s="71" t="s">
        <v>20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x14ac:dyDescent="0.25">
      <c r="M2" s="69" t="s">
        <v>14</v>
      </c>
      <c r="N2" s="69"/>
    </row>
    <row r="3" spans="1:14" ht="51.75" customHeight="1" x14ac:dyDescent="0.25">
      <c r="A3" s="72" t="s">
        <v>1</v>
      </c>
      <c r="B3" s="72" t="s">
        <v>0</v>
      </c>
      <c r="C3" s="74" t="s">
        <v>9</v>
      </c>
      <c r="D3" s="75"/>
      <c r="E3" s="76"/>
      <c r="F3" s="77" t="s">
        <v>16</v>
      </c>
      <c r="G3" s="78"/>
      <c r="H3" s="79"/>
      <c r="I3" s="77" t="s">
        <v>17</v>
      </c>
      <c r="J3" s="78"/>
      <c r="K3" s="79"/>
      <c r="L3" s="77" t="s">
        <v>18</v>
      </c>
      <c r="M3" s="75"/>
      <c r="N3" s="76"/>
    </row>
    <row r="4" spans="1:14" ht="18.75" customHeight="1" x14ac:dyDescent="0.25">
      <c r="A4" s="73"/>
      <c r="B4" s="73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 x14ac:dyDescent="0.25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 x14ac:dyDescent="0.2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 x14ac:dyDescent="0.2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 x14ac:dyDescent="0.2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 x14ac:dyDescent="0.25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 x14ac:dyDescent="0.2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 x14ac:dyDescent="0.2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 x14ac:dyDescent="0.2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 x14ac:dyDescent="0.25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 x14ac:dyDescent="0.25">
      <c r="A15" s="70" t="s">
        <v>19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2021-04-15T13:52:18Z</dcterms:modified>
</cp:coreProperties>
</file>