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tabRatio="199" activeTab="0"/>
  </bookViews>
  <sheets>
    <sheet name="Форма_2019-2_уточ" sheetId="1" r:id="rId1"/>
  </sheets>
  <definedNames>
    <definedName name="_xlnm.Print_Area" localSheetId="0">'Форма_2019-2_уточ'!$A$1:$P$326</definedName>
  </definedNames>
  <calcPr fullCalcOnLoad="1"/>
</workbook>
</file>

<file path=xl/comments1.xml><?xml version="1.0" encoding="utf-8"?>
<comments xmlns="http://schemas.openxmlformats.org/spreadsheetml/2006/main">
  <authors>
    <author>U3</author>
  </authors>
  <commentList>
    <comment ref="C86" authorId="0">
      <text>
        <r>
          <rPr>
            <b/>
            <sz val="11"/>
            <rFont val="Tahoma"/>
            <family val="2"/>
          </rPr>
          <t xml:space="preserve">по балансу 598246,64
</t>
        </r>
      </text>
    </comment>
    <comment ref="N98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совпало с проєктом бюджета станом на 29.11.2019</t>
        </r>
      </text>
    </comment>
    <comment ref="J128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 проєктом бюджета совпад.станом на 29.11.2019 </t>
        </r>
      </text>
    </comment>
    <comment ref="N128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 проєктом бюджета совпад.станом на 29.11.2019</t>
        </r>
      </text>
    </comment>
    <comment ref="C148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совпадает з надходж.на цей період</t>
        </r>
      </text>
    </comment>
    <comment ref="K98" authorId="0">
      <text>
        <r>
          <rPr>
            <b/>
            <sz val="9"/>
            <rFont val="Tahoma"/>
            <family val="2"/>
          </rPr>
          <t>совпало с проєктом станом на 29.11.2019</t>
        </r>
      </text>
    </comment>
    <comment ref="K75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станом на 08.11.2019</t>
        </r>
      </text>
    </comment>
    <comment ref="G75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станом на 08.11.2019</t>
        </r>
      </text>
    </comment>
    <comment ref="G85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станом на 25.11.2019,з урахуванням сесії 29.11.2019</t>
        </r>
      </text>
    </comment>
    <comment ref="L49" authorId="0">
      <text>
        <r>
          <rPr>
            <b/>
            <sz val="9"/>
            <rFont val="Tahoma"/>
            <family val="2"/>
          </rPr>
          <t>U3:</t>
        </r>
        <r>
          <rPr>
            <sz val="9"/>
            <rFont val="Tahoma"/>
            <family val="2"/>
          </rPr>
          <t xml:space="preserve">
ще не зна.,як буде надходити і чи буде взагалі,питання виріш.з Благун</t>
        </r>
      </text>
    </comment>
  </commentList>
</comments>
</file>

<file path=xl/sharedStrings.xml><?xml version="1.0" encoding="utf-8"?>
<sst xmlns="http://schemas.openxmlformats.org/spreadsheetml/2006/main" count="724" uniqueCount="240">
  <si>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</si>
  <si>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</si>
  <si>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</si>
  <si>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</t>
  </si>
  <si>
    <t>1) мета бюджетної програми, строки її реалізації;</t>
  </si>
  <si>
    <t>Надання соціальних послуг дітям з інвалідністю в установах соціального обслуговування системи органів праці та соціального захисту населення</t>
  </si>
  <si>
    <t>2) завдання бюджетної програми;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</si>
  <si>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населення.</t>
  </si>
  <si>
    <t>3) підстави реалізації бюджетної програми.</t>
  </si>
  <si>
    <t>Конституція України; Бюдджетний кодекс України; Постанова КМУ від 30.08.2002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сфери", зі змінами; Наказ Міністерства фінансів від 26.08.2014 № 836 "про деякі питання затвердження програмно-цільового методу складання та виконання місцевих бюджетів", зі змінами; Наказ Міністерства соціальної політики України від 14.03.2018 № 355 "Питання комплексної реабілітації осіб з інвалідністю".</t>
  </si>
  <si>
    <t>5. Надходження для виконання бюджетної програми:</t>
  </si>
  <si>
    <t>( грн)</t>
  </si>
  <si>
    <t>Код</t>
  </si>
  <si>
    <t>Найменування</t>
  </si>
  <si>
    <t>загальний фонд</t>
  </si>
  <si>
    <t>спеціальний фонд</t>
  </si>
  <si>
    <t>у т. ч. бюджет розвитку</t>
  </si>
  <si>
    <t>разом</t>
  </si>
  <si>
    <t>(3+4)</t>
  </si>
  <si>
    <t>(7+8)</t>
  </si>
  <si>
    <t>(11+12)</t>
  </si>
  <si>
    <t>Надання реабілітаційних послуг особам з інвалідністю та дітям з інвалідністю</t>
  </si>
  <si>
    <t>Надходження із загального фонду бюджету</t>
  </si>
  <si>
    <t>Х</t>
  </si>
  <si>
    <t>Власні надходження бюджетних установ</t>
  </si>
  <si>
    <t>Плата за послуги, що надається бюджетною установою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</si>
  <si>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</si>
  <si>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</si>
  <si>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</si>
  <si>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внески. Гранти та дарунки</t>
  </si>
  <si>
    <t>Кошти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обєктів нерухомого майна, що перебувають у приватній власності фізичних або юридичних осіб</t>
  </si>
  <si>
    <t>Інші надходження спеціального фонду</t>
  </si>
  <si>
    <t>Запозичення</t>
  </si>
  <si>
    <t>На початок періоду</t>
  </si>
  <si>
    <t>На кінець періоду</t>
  </si>
  <si>
    <t>УСЬОГО</t>
  </si>
  <si>
    <t>(грн)</t>
  </si>
  <si>
    <t>2021 рік (прогноз)</t>
  </si>
  <si>
    <t>Кошти, що передаються із загального фонду до спеціального фонду (бюджету розвитку)</t>
  </si>
  <si>
    <t>Код Економічної класифікації видатків бюджету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</si>
  <si>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</si>
  <si>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</si>
  <si>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</si>
  <si>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</si>
  <si>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</si>
  <si>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</si>
  <si>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</si>
  <si>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</si>
  <si>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</si>
  <si>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(регіональних)програм, не віднесені до заходів розвитку</t>
  </si>
  <si>
    <t>Придбання обладнання і предметів довгострокового користування</t>
  </si>
  <si>
    <t>Код Класифікації кредитування бюджету</t>
  </si>
  <si>
    <t>7. Витрати за напрямами використання бюджетних коштів:</t>
  </si>
  <si>
    <t>№ з/п</t>
  </si>
  <si>
    <t xml:space="preserve">Напрями використання бюджетних коштів
</t>
  </si>
  <si>
    <t>(3 + 4)</t>
  </si>
  <si>
    <t>(7 + 8)</t>
  </si>
  <si>
    <t>(11 + 12)</t>
  </si>
  <si>
    <t>Забезпечення діяльності реабілітаційних установ для осіб (дітей) з інвалідністю, що належать до органів соціального захисту населення</t>
  </si>
  <si>
    <t>Напрями використання бюджетних коштів</t>
  </si>
  <si>
    <t>8. Результативні показники бюджетної програми:</t>
  </si>
  <si>
    <t>Показники</t>
  </si>
  <si>
    <t>Одиниця виміру</t>
  </si>
  <si>
    <t>Джерело інформації</t>
  </si>
  <si>
    <t>разом  (5+6)</t>
  </si>
  <si>
    <t>разом  (8+9)</t>
  </si>
  <si>
    <t>разом  (11+12)</t>
  </si>
  <si>
    <t>затрат</t>
  </si>
  <si>
    <t>Кількість установ для осіб з інвалідністю та дітей з інвалідністю</t>
  </si>
  <si>
    <t>Од.</t>
  </si>
  <si>
    <t>Звітність установ</t>
  </si>
  <si>
    <t>Кількість штатних одиниць</t>
  </si>
  <si>
    <t>продукту</t>
  </si>
  <si>
    <t>осіб</t>
  </si>
  <si>
    <t>Планові показники</t>
  </si>
  <si>
    <t>чоловіків (хлопців)</t>
  </si>
  <si>
    <t>жінок (дівчат)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</si>
  <si>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</si>
  <si>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</si>
  <si>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грн.</t>
  </si>
  <si>
    <t>Розрахункові дані (сума заг.фонду/чисел.осіб з інвалідністю, які потребують реабілітаційних послуг</t>
  </si>
  <si>
    <t>На одного чоловіка (хлопця)</t>
  </si>
  <si>
    <t>На одну жінку (дівчину)</t>
  </si>
  <si>
    <t>Кількість дітей з інвалідністю, які інтегровані в дошкільні, загальноосвітні навчальні заклади, з них:</t>
  </si>
  <si>
    <t>Узаг.звіт отримувачів реабілітаційних послуг, зг.листа міністерства соц.політики від 22.09.2017 за № 993/0/131-17/173</t>
  </si>
  <si>
    <t>якості</t>
  </si>
  <si>
    <t>Відсоток охоплення осіб з інвалідністю та дітей з інвалідністю реабілітаційними послугами, з них:</t>
  </si>
  <si>
    <t>%</t>
  </si>
  <si>
    <t>Чоловіків (хлопців)</t>
  </si>
  <si>
    <t>Жінок (дівчат)</t>
  </si>
  <si>
    <t>Частка дітей з інвалідністю, які інтегровані в дошкільні, загальноосвітні навчальні заклади, від загальної їх чисельності, з них:</t>
  </si>
  <si>
    <t>Розрахункові дані: кількість дітей з інвалідністю, які інтегровані в дошкільні, загальноосвітні навчальні заклади/кількість осіб з інвалідністю, які отримали реабілітаційні послуги*100</t>
  </si>
  <si>
    <t>хлопців</t>
  </si>
  <si>
    <t>Розрахункові дані: кількість дітей з інвалідністю, які інтегровані в дошкільні, загальноосвітні навчальні заклади/кількість хлопців, які отримали реабілітаційні послуги*100</t>
  </si>
  <si>
    <t>дівчат</t>
  </si>
  <si>
    <t>Розрахункові дані: кількість дітей з інвалідністю, які інтегровані в дошкільні, загальноосвітні навчальні заклади/кількість дівчат, які отримали реабілітаційні послуги*100</t>
  </si>
  <si>
    <t>9. Структура видатків на оплату праці: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</si>
  <si>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</si>
  <si>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</si>
  <si>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</si>
  <si>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</si>
  <si>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</si>
  <si>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</si>
  <si>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</si>
  <si>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2019 рік</t>
  </si>
  <si>
    <t>2020 рік</t>
  </si>
  <si>
    <t>2021 рік</t>
  </si>
  <si>
    <t>спеціаль-ний фонд</t>
  </si>
  <si>
    <t>загаль-ний фонд</t>
  </si>
  <si>
    <t>спеціа-льний фонд</t>
  </si>
  <si>
    <t>затверджено</t>
  </si>
  <si>
    <t>фактично зайняті</t>
  </si>
  <si>
    <t>Адміністративний персонал</t>
  </si>
  <si>
    <t>Лікарі</t>
  </si>
  <si>
    <t>Середній медичний персонал</t>
  </si>
  <si>
    <t>Молодший обслуговуючий персонал</t>
  </si>
  <si>
    <t>з них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</si>
  <si>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програмии:</t>
  </si>
  <si>
    <t>N з/п</t>
  </si>
  <si>
    <t>Найменування місцевої/регіональної програми</t>
  </si>
  <si>
    <t>Коли та яким документом затверджена</t>
  </si>
  <si>
    <t>разом (4+5)</t>
  </si>
  <si>
    <t>разом (7+8)</t>
  </si>
  <si>
    <t>разом (10+11)</t>
  </si>
  <si>
    <t xml:space="preserve">Наймену-
вання об'єкта відповідно до проектно-
кошторисної документації
</t>
  </si>
  <si>
    <t xml:space="preserve">Строк реалізації об'єкта (рік початку і завершення)
</t>
  </si>
  <si>
    <t>Загальна вартість об'єкта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</si>
  <si>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</si>
  <si>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</si>
  <si>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</si>
  <si>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</si>
  <si>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надання кредитів</t>
  </si>
  <si>
    <t>Кредиторська заборгованість на 01.01.2018</t>
  </si>
  <si>
    <t>Зміна кредиторської заборгованості                                       (6-5)</t>
  </si>
  <si>
    <t>Погашено кредиторську заборгованість за рахунок коштів</t>
  </si>
  <si>
    <t>Бюджетні зобов'язан-ня (4+6)</t>
  </si>
  <si>
    <t>загального фонду</t>
  </si>
  <si>
    <t>спеціального фонду</t>
  </si>
  <si>
    <t xml:space="preserve"> (грн)</t>
  </si>
  <si>
    <t>затверджені призначення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</si>
  <si>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</si>
  <si>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</si>
  <si>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</si>
  <si>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>очікуваний обсяг взяття поточних зобов'язань              (8-10)</t>
  </si>
  <si>
    <t>(3-5)</t>
  </si>
  <si>
    <t>(4-5-6)</t>
  </si>
  <si>
    <t>Дебіторська заборгова-                            ність на 01.01.2018</t>
  </si>
  <si>
    <t>Причини виникнення заборгованості</t>
  </si>
  <si>
    <t>Вжиті заходи щодо погашення заборгованості</t>
  </si>
  <si>
    <t>_________________________________________________________________________________________________________</t>
  </si>
  <si>
    <t>(підпис)</t>
  </si>
  <si>
    <t>Начальник відділу бухгалтерського обліку-головний бухгалтер</t>
  </si>
  <si>
    <t>Кількість осіб з інвалідністю та дітей з інвалідністю, яким планується надати реабілітаційні послуги, з них:</t>
  </si>
  <si>
    <t>Кількість осіб з інвалідністю та дітей з інвалідністю, які отримали (планується надати) реабілітаційні послуги, з них:</t>
  </si>
  <si>
    <t>Начальник управління праці та соціального захисту населення</t>
  </si>
  <si>
    <t>4. Мета та завдання бюджетної програми на 2019 - 2021 роки:</t>
  </si>
  <si>
    <t>6. Витрати за кодами Економічної класифікації видатків / Класифікації кредитування бюджету:</t>
  </si>
  <si>
    <t>України від 17 липня 2018 року N 617)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</si>
  <si>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</si>
  <si>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</si>
  <si>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</si>
  <si>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2020рік (проект)</t>
  </si>
  <si>
    <t>1)  видатки за кодами Економічної класифікації видатків бюджету у 2018 - 2020 роках:</t>
  </si>
  <si>
    <t>2020 рік (проект)</t>
  </si>
  <si>
    <t>2)  надання кредитів за кодами Класифікації кредитування бюджету у 2018 - 2020роках:</t>
  </si>
  <si>
    <t>3) 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</si>
  <si>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</si>
  <si>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2022 рік (прогноз)</t>
  </si>
  <si>
    <t>1) витрати за напрямами використання бюджетних коштів у 2018- 2020 роках:</t>
  </si>
  <si>
    <t>1) результативні показники бюджетної програми у 2018 - 2020 роках:</t>
  </si>
  <si>
    <t xml:space="preserve">Рішення Саксаганської районної у місті ради про чисельність № 20 від 25. 12. 2015 "Про внесення змін до рішення районної у місті ради від 28 грудня 2012 року № 200 "Про затвердження штатного розпису працівників комунальної установи "Центр соціальної реабілітації дітей-інвалідів у м. Кривому Розі"(рішення актуальне на 2018 рік).  Рішення Саксаганської районної у місті ради про чисельність № 313від 24.04.2019 "Про затвердження штатного розпису працівників комунальної
 установи «Центр соціальної реабілітації дітей з інвалідністю» 
Криворізької міської ради.
</t>
  </si>
  <si>
    <t xml:space="preserve">Розрахункові дані: кількість дівчат з інвалідністю, які інтегровані в дошкільні, загальноосвітні навчальні заклади/ кількість дівчат з інвалідністю, які отримали реабілітаційні </t>
  </si>
  <si>
    <t xml:space="preserve">Розрахункові дані: кількість хлопців з інвалідністю, які інтегровані в дошкільні, загальноосвітні навчальні заклади/ кількість хлопців з інвалідністю, які отримали реабілітаційні послуги*100 </t>
  </si>
  <si>
    <t>Рішення Саксаганської районної у місті ради про чисельність № 313від 24.04.2019 "Про затвердження штатного розпису працівників комунальної
 установи «Центр соціальної реабілітації дітей з інвалідністю» 
Криворізької міської ради.</t>
  </si>
  <si>
    <t>2022 рік</t>
  </si>
  <si>
    <t>2) місцеві/регіональні програми, які виконуються в межах бюджетної програми  у 2021 - 2022 роках:</t>
  </si>
  <si>
    <t>12. Об'єкти, які виконуються в межах бюджетної програми за рахунок коштів бюджету розвитку у 2019 - 2022 роках:</t>
  </si>
  <si>
    <t>14. Бюджетні зобов'язання у 2018 - 2020 роках</t>
  </si>
  <si>
    <t>1) кредиторська заборгованість місцевого бюджету  у 2018  році:</t>
  </si>
  <si>
    <t>2) кредиторська заборгованість  місцевого бюджету у 2019 - 2020 роках</t>
  </si>
  <si>
    <t>кредиторська заборгованість на 01.01.2019</t>
  </si>
  <si>
    <t>можлива кредиторська заборгованість на 01.01.2020</t>
  </si>
  <si>
    <t>3) дебіторська заборгованість у 2018 - 2019  роках</t>
  </si>
  <si>
    <t>Дебіторська заборгова-                            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</si>
  <si>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</si>
  <si>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році:</t>
  </si>
  <si>
    <t>Кредиторська заборгованість на 01.01.2019</t>
  </si>
  <si>
    <t>2) надходження для виконання бюджетної програми у 2021 - 2022 роках:</t>
  </si>
  <si>
    <t>Капітальний ремонт інших об'єктів</t>
  </si>
  <si>
    <t>Оплата інших енергоносіїв та інших комунальних послуг</t>
  </si>
  <si>
    <t>2) витрати за напрямами використання бюджетних коштів у 2021 - 2022 роках:</t>
  </si>
  <si>
    <t>13. Аналіз результатів, досягнутих унаслідок використання коштів загального фонду бюджету у 2018 році, очікувані результати у 2019 році, обґрунтування необхідності передбачення видатків / надання кредитів на 2020 - 2022 роки: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</si>
  <si>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році:</t>
  </si>
  <si>
    <t>1) місцеві/регіональні програми, які виконуються в межах бюджетної програми/підпрограми  у 2018 - 2020 роках:</t>
  </si>
  <si>
    <t>Бюджетний запит на 2020 - 2022 роки індивідуальний (Форма 2019-2)</t>
  </si>
  <si>
    <t>( прізвище та ініціали)</t>
  </si>
  <si>
    <t>Гугуєва С. В.</t>
  </si>
  <si>
    <t>Пономаренко Г. А.</t>
  </si>
  <si>
    <t>1.1</t>
  </si>
  <si>
    <t>1.2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</si>
  <si>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</si>
  <si>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</si>
  <si>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</si>
  <si>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</si>
  <si>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</si>
  <si>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</si>
  <si>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</si>
  <si>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</si>
  <si>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</si>
  <si>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</si>
  <si>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</si>
  <si>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</si>
  <si>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</si>
  <si>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</si>
  <si>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</si>
  <si>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3</t>
  </si>
  <si>
    <t xml:space="preserve">        видатків та кредитування місцевого бюджету)</t>
  </si>
  <si>
    <t xml:space="preserve">                                   (найменування головного розпорядника коштів місцевого бюджету)                                   (код Типової відомчої класифікації                                                (код за ЄДРПОУ)                                                                                                           </t>
  </si>
  <si>
    <t>                                              (найменування відповідального виконавця )                                                                   (код Типової відомчої класифікації  видатків                                                 (код за ЄДРПОУ)</t>
  </si>
  <si>
    <t xml:space="preserve">      та кредитування місцевого бюджету та номер  в системі головного розпорядника коштів місцевого бюджету)</t>
  </si>
  <si>
    <r>
      <t xml:space="preserve">1.Управління праці та соціального захисту населення виконкому Саксаганської районної у місті ради (0) (8)                                              </t>
    </r>
    <r>
      <rPr>
        <b/>
        <i/>
        <u val="single"/>
        <sz val="12"/>
        <color indexed="8"/>
        <rFont val="Times New Roman"/>
        <family val="1"/>
      </rPr>
      <t xml:space="preserve">     05411280</t>
    </r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</si>
  <si>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</si>
  <si>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</si>
  <si>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</t>
  </si>
  <si>
    <t xml:space="preserve">(код Програмної класифікації видатків та кредитування місцевого бюджету) </t>
  </si>
  <si>
    <t>(код бюджету)</t>
  </si>
  <si>
    <t>3105</t>
  </si>
  <si>
    <t>1010</t>
  </si>
  <si>
    <t>3.      081</t>
  </si>
  <si>
    <t>-</t>
  </si>
  <si>
    <t>План асигнувань по загальному фонду за 2018 рік становить 4 147600,00 грн., виконання складає 96,9%, економія 3,1% по енергоносіям; згідно штатного розпису 42,5 штатні одиниці, які здійснюють надання послуг дітям з інвалідністю та надають їм право на соціальну реабілітацію та адаптацію з метою їх наступної інтеграції в дитячі коликтиви дошкільних установ та загальноосвітних шкіл. За планом наша установа щороку повинна надавати послуги 50 дітям з інвалідністю. У 2018 року пройшли реабілітацію 130 дітей: з них 60 дітей з інвалідністю; 70 дітей - група ризику. У 2019 році план асигнувань по загальному фонду складає 4 175814,00 грн., виконання планується виконати на 100%. На 2020- 2022 року планували кошти виходячі вже з економії у 2019 року та згідно листа фінансового відділу виконкому Саксаганської районної у місті ради від 21.08.2019 року за № 02.4-26/384 з врахуванням індексу інфляціі та коефіцієнтів.</t>
  </si>
  <si>
    <r>
      <t>2.</t>
    </r>
    <r>
      <rPr>
        <b/>
        <i/>
        <u val="single"/>
        <sz val="11"/>
        <color indexed="8"/>
        <rFont val="Times New Roman"/>
        <family val="1"/>
      </rPr>
      <t xml:space="preserve"> Управління праці та соціального захисту населення виконкому Саксаганської районної у місті ради </t>
    </r>
    <r>
      <rPr>
        <b/>
        <i/>
        <u val="single"/>
        <sz val="12"/>
        <color indexed="8"/>
        <rFont val="Times New Roman"/>
        <family val="1"/>
      </rPr>
      <t>(0) (8) (1)                                                          05411280</t>
    </r>
  </si>
  <si>
    <t>04205606000</t>
  </si>
  <si>
    <t>2) результативні показники бюджетної програми у 2021 - 2022 роках:</t>
  </si>
  <si>
    <t>Працівники</t>
  </si>
  <si>
    <t>Керівники</t>
  </si>
  <si>
    <t>Робітники</t>
  </si>
  <si>
    <t>Педагогічний персонал</t>
  </si>
  <si>
    <t>Спеціалісти</t>
  </si>
  <si>
    <t>Видатки по спеціальному фонду у КУ «Центр соціальної реабілітації дітей з інвалідністю» Криворізької міської  ради у 2020-2022 роках не передбачено.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</si>
</sst>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8"/>
      <name val="Arial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33" applyNumberFormat="1" applyFont="1" applyFill="1" applyAlignment="1">
      <alignment/>
    </xf>
    <xf numFmtId="0" fontId="3" fillId="0" borderId="0" xfId="33" applyNumberFormat="1" applyFont="1" applyFill="1" applyAlignment="1">
      <alignment vertical="center" wrapText="1"/>
    </xf>
    <xf numFmtId="0" fontId="2" fillId="0" borderId="0" xfId="33" applyNumberFormat="1" applyFont="1" applyFill="1" applyAlignment="1">
      <alignment horizontal="center" vertical="center"/>
    </xf>
    <xf numFmtId="0" fontId="5" fillId="0" borderId="0" xfId="33" applyNumberFormat="1" applyFont="1" applyFill="1" applyAlignment="1">
      <alignment horizontal="left" vertical="center" wrapText="1"/>
    </xf>
    <xf numFmtId="0" fontId="7" fillId="0" borderId="0" xfId="33" applyNumberFormat="1" applyFont="1" applyFill="1" applyAlignment="1">
      <alignment horizontal="left" vertical="center" wrapText="1"/>
    </xf>
    <xf numFmtId="0" fontId="2" fillId="0" borderId="0" xfId="33" applyNumberFormat="1" applyFont="1" applyFill="1" applyAlignment="1">
      <alignment vertical="top" wrapText="1"/>
    </xf>
    <xf numFmtId="0" fontId="7" fillId="0" borderId="0" xfId="33" applyNumberFormat="1" applyFont="1" applyFill="1" applyAlignment="1">
      <alignment vertical="top" wrapText="1"/>
    </xf>
    <xf numFmtId="0" fontId="7" fillId="0" borderId="0" xfId="33" applyNumberFormat="1" applyFont="1" applyFill="1" applyAlignment="1">
      <alignment horizontal="center" vertical="center" wrapText="1"/>
    </xf>
    <xf numFmtId="0" fontId="7" fillId="0" borderId="0" xfId="33" applyNumberFormat="1" applyFont="1" applyFill="1" applyAlignment="1">
      <alignment vertical="center" wrapText="1"/>
    </xf>
    <xf numFmtId="0" fontId="3" fillId="0" borderId="0" xfId="33" applyNumberFormat="1" applyFont="1" applyFill="1" applyAlignment="1">
      <alignment vertical="center"/>
    </xf>
    <xf numFmtId="0" fontId="3" fillId="0" borderId="0" xfId="33" applyNumberFormat="1" applyFont="1" applyFill="1" applyAlignment="1">
      <alignment horizontal="center" vertical="center" wrapText="1"/>
    </xf>
    <xf numFmtId="0" fontId="3" fillId="0" borderId="0" xfId="33" applyNumberFormat="1" applyFont="1" applyFill="1" applyAlignment="1">
      <alignment horizontal="left" vertical="center" wrapText="1"/>
    </xf>
    <xf numFmtId="0" fontId="3" fillId="0" borderId="0" xfId="33" applyNumberFormat="1" applyFont="1" applyFill="1" applyAlignment="1">
      <alignment/>
    </xf>
    <xf numFmtId="0" fontId="3" fillId="0" borderId="0" xfId="33" applyNumberFormat="1" applyFont="1" applyFill="1" applyAlignment="1">
      <alignment horizontal="center" vertical="center"/>
    </xf>
    <xf numFmtId="0" fontId="5" fillId="0" borderId="0" xfId="33" applyNumberFormat="1" applyFont="1" applyFill="1" applyAlignment="1">
      <alignment vertical="center"/>
    </xf>
    <xf numFmtId="0" fontId="15" fillId="0" borderId="0" xfId="33" applyNumberFormat="1" applyFont="1" applyFill="1" applyAlignment="1">
      <alignment horizontal="left" vertical="center" wrapText="1"/>
    </xf>
    <xf numFmtId="0" fontId="5" fillId="0" borderId="0" xfId="33" applyNumberFormat="1" applyFont="1" applyFill="1" applyAlignment="1">
      <alignment vertical="center" wrapText="1"/>
    </xf>
    <xf numFmtId="0" fontId="2" fillId="0" borderId="0" xfId="33" applyNumberFormat="1" applyFont="1" applyFill="1" applyAlignment="1">
      <alignment vertical="center" wrapText="1"/>
    </xf>
    <xf numFmtId="0" fontId="2" fillId="0" borderId="0" xfId="33" applyNumberFormat="1" applyFont="1" applyFill="1" applyAlignment="1">
      <alignment horizontal="center"/>
    </xf>
    <xf numFmtId="0" fontId="5" fillId="0" borderId="10" xfId="33" applyNumberFormat="1" applyFont="1" applyFill="1" applyBorder="1" applyAlignment="1">
      <alignment vertical="center" wrapText="1"/>
    </xf>
    <xf numFmtId="0" fontId="16" fillId="0" borderId="0" xfId="33" applyNumberFormat="1" applyFont="1" applyFill="1" applyAlignment="1">
      <alignment/>
    </xf>
    <xf numFmtId="0" fontId="10" fillId="0" borderId="0" xfId="33" applyNumberFormat="1" applyFont="1" applyFill="1" applyAlignment="1">
      <alignment vertical="center" wrapText="1"/>
    </xf>
    <xf numFmtId="0" fontId="10" fillId="0" borderId="0" xfId="33" applyNumberFormat="1" applyFont="1" applyFill="1" applyAlignment="1">
      <alignment horizontal="center" vertical="center" wrapText="1"/>
    </xf>
    <xf numFmtId="0" fontId="9" fillId="0" borderId="11" xfId="33" applyNumberFormat="1" applyFont="1" applyFill="1" applyBorder="1" applyAlignment="1">
      <alignment horizontal="center" vertical="center" wrapText="1"/>
    </xf>
    <xf numFmtId="0" fontId="10" fillId="0" borderId="11" xfId="33" applyNumberFormat="1" applyFont="1" applyFill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vertical="center" wrapText="1"/>
    </xf>
    <xf numFmtId="1" fontId="7" fillId="0" borderId="11" xfId="33" applyNumberFormat="1" applyFont="1" applyFill="1" applyBorder="1" applyAlignment="1">
      <alignment horizontal="center" vertical="center" wrapText="1"/>
    </xf>
    <xf numFmtId="0" fontId="9" fillId="0" borderId="12" xfId="33" applyNumberFormat="1" applyFont="1" applyFill="1" applyBorder="1" applyAlignment="1">
      <alignment horizontal="center" vertical="center" wrapText="1"/>
    </xf>
    <xf numFmtId="0" fontId="10" fillId="0" borderId="13" xfId="33" applyNumberFormat="1" applyFont="1" applyFill="1" applyBorder="1" applyAlignment="1">
      <alignment horizontal="center" vertical="center" wrapText="1"/>
    </xf>
    <xf numFmtId="0" fontId="10" fillId="0" borderId="12" xfId="33" applyNumberFormat="1" applyFont="1" applyFill="1" applyBorder="1" applyAlignment="1">
      <alignment horizontal="center" vertical="center" wrapText="1"/>
    </xf>
    <xf numFmtId="0" fontId="7" fillId="0" borderId="13" xfId="33" applyNumberFormat="1" applyFont="1" applyFill="1" applyBorder="1" applyAlignment="1">
      <alignment horizontal="center" vertical="center" wrapText="1"/>
    </xf>
    <xf numFmtId="1" fontId="7" fillId="0" borderId="12" xfId="33" applyNumberFormat="1" applyFont="1" applyFill="1" applyBorder="1" applyAlignment="1">
      <alignment horizontal="center" vertical="center" wrapText="1"/>
    </xf>
    <xf numFmtId="0" fontId="7" fillId="0" borderId="14" xfId="33" applyNumberFormat="1" applyFont="1" applyFill="1" applyBorder="1" applyAlignment="1">
      <alignment horizontal="center" vertical="center" wrapText="1"/>
    </xf>
    <xf numFmtId="0" fontId="7" fillId="0" borderId="15" xfId="33" applyNumberFormat="1" applyFont="1" applyFill="1" applyBorder="1" applyAlignment="1">
      <alignment vertical="center" wrapText="1"/>
    </xf>
    <xf numFmtId="1" fontId="12" fillId="0" borderId="15" xfId="33" applyNumberFormat="1" applyFont="1" applyFill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/>
    </xf>
    <xf numFmtId="0" fontId="3" fillId="0" borderId="11" xfId="33" applyNumberFormat="1" applyFont="1" applyFill="1" applyBorder="1" applyAlignment="1">
      <alignment horizontal="center" vertical="center" wrapText="1"/>
    </xf>
    <xf numFmtId="1" fontId="3" fillId="0" borderId="11" xfId="33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vertical="center" wrapText="1"/>
    </xf>
    <xf numFmtId="0" fontId="3" fillId="0" borderId="13" xfId="33" applyNumberFormat="1" applyFont="1" applyFill="1" applyBorder="1" applyAlignment="1">
      <alignment horizontal="center" vertical="center" wrapText="1"/>
    </xf>
    <xf numFmtId="1" fontId="3" fillId="0" borderId="12" xfId="33" applyNumberFormat="1" applyFont="1" applyFill="1" applyBorder="1" applyAlignment="1">
      <alignment horizontal="center" vertical="center" wrapText="1"/>
    </xf>
    <xf numFmtId="0" fontId="3" fillId="0" borderId="14" xfId="33" applyNumberFormat="1" applyFont="1" applyFill="1" applyBorder="1" applyAlignment="1">
      <alignment horizontal="center" vertical="center" wrapText="1"/>
    </xf>
    <xf numFmtId="0" fontId="3" fillId="0" borderId="15" xfId="33" applyNumberFormat="1" applyFont="1" applyFill="1" applyBorder="1" applyAlignment="1">
      <alignment horizontal="left" vertical="center" wrapText="1"/>
    </xf>
    <xf numFmtId="1" fontId="5" fillId="0" borderId="15" xfId="33" applyNumberFormat="1" applyFont="1" applyFill="1" applyBorder="1" applyAlignment="1">
      <alignment horizontal="center" vertical="center" wrapText="1"/>
    </xf>
    <xf numFmtId="0" fontId="10" fillId="0" borderId="11" xfId="33" applyNumberFormat="1" applyFont="1" applyFill="1" applyBorder="1" applyAlignment="1">
      <alignment vertical="center" wrapText="1"/>
    </xf>
    <xf numFmtId="1" fontId="11" fillId="0" borderId="12" xfId="33" applyNumberFormat="1" applyFont="1" applyFill="1" applyBorder="1" applyAlignment="1">
      <alignment horizontal="center" vertical="center" wrapText="1"/>
    </xf>
    <xf numFmtId="1" fontId="11" fillId="0" borderId="15" xfId="33" applyNumberFormat="1" applyFont="1" applyFill="1" applyBorder="1" applyAlignment="1">
      <alignment horizontal="center" vertical="center" wrapText="1"/>
    </xf>
    <xf numFmtId="1" fontId="11" fillId="0" borderId="16" xfId="33" applyNumberFormat="1" applyFont="1" applyFill="1" applyBorder="1" applyAlignment="1">
      <alignment horizontal="center" vertical="center" wrapText="1"/>
    </xf>
    <xf numFmtId="0" fontId="2" fillId="0" borderId="11" xfId="33" applyNumberFormat="1" applyFont="1" applyFill="1" applyBorder="1" applyAlignment="1">
      <alignment/>
    </xf>
    <xf numFmtId="0" fontId="2" fillId="0" borderId="13" xfId="33" applyNumberFormat="1" applyFont="1" applyFill="1" applyBorder="1" applyAlignment="1">
      <alignment/>
    </xf>
    <xf numFmtId="0" fontId="7" fillId="0" borderId="12" xfId="33" applyNumberFormat="1" applyFont="1" applyFill="1" applyBorder="1" applyAlignment="1">
      <alignment horizontal="center" vertical="center" wrapText="1"/>
    </xf>
    <xf numFmtId="0" fontId="7" fillId="0" borderId="15" xfId="33" applyNumberFormat="1" applyFont="1" applyFill="1" applyBorder="1" applyAlignment="1">
      <alignment horizontal="center" vertical="center" wrapText="1"/>
    </xf>
    <xf numFmtId="0" fontId="7" fillId="0" borderId="16" xfId="33" applyNumberFormat="1" applyFont="1" applyFill="1" applyBorder="1" applyAlignment="1">
      <alignment horizontal="center" vertical="center" wrapText="1"/>
    </xf>
    <xf numFmtId="1" fontId="8" fillId="0" borderId="11" xfId="33" applyNumberFormat="1" applyFont="1" applyFill="1" applyBorder="1" applyAlignment="1">
      <alignment horizontal="center" vertical="center" wrapText="1"/>
    </xf>
    <xf numFmtId="1" fontId="8" fillId="0" borderId="12" xfId="33" applyNumberFormat="1" applyFont="1" applyFill="1" applyBorder="1" applyAlignment="1">
      <alignment horizontal="center" vertical="center" wrapText="1"/>
    </xf>
    <xf numFmtId="1" fontId="8" fillId="0" borderId="15" xfId="33" applyNumberFormat="1" applyFont="1" applyFill="1" applyBorder="1" applyAlignment="1">
      <alignment horizontal="center" vertical="center" wrapText="1"/>
    </xf>
    <xf numFmtId="0" fontId="3" fillId="0" borderId="12" xfId="33" applyNumberFormat="1" applyFont="1" applyFill="1" applyBorder="1" applyAlignment="1">
      <alignment horizontal="center" vertical="center" wrapText="1"/>
    </xf>
    <xf numFmtId="0" fontId="3" fillId="0" borderId="15" xfId="33" applyNumberFormat="1" applyFont="1" applyFill="1" applyBorder="1" applyAlignment="1">
      <alignment horizontal="center" vertical="center" wrapText="1"/>
    </xf>
    <xf numFmtId="0" fontId="3" fillId="0" borderId="16" xfId="33" applyNumberFormat="1" applyFont="1" applyFill="1" applyBorder="1" applyAlignment="1">
      <alignment horizontal="center" vertical="center" wrapText="1"/>
    </xf>
    <xf numFmtId="0" fontId="7" fillId="0" borderId="14" xfId="33" applyNumberFormat="1" applyFont="1" applyFill="1" applyBorder="1" applyAlignment="1">
      <alignment vertical="center" wrapText="1"/>
    </xf>
    <xf numFmtId="181" fontId="7" fillId="0" borderId="11" xfId="33" applyNumberFormat="1" applyFont="1" applyFill="1" applyBorder="1" applyAlignment="1">
      <alignment vertical="center" wrapText="1"/>
    </xf>
    <xf numFmtId="181" fontId="7" fillId="0" borderId="12" xfId="33" applyNumberFormat="1" applyFont="1" applyFill="1" applyBorder="1" applyAlignment="1">
      <alignment vertical="center" wrapText="1"/>
    </xf>
    <xf numFmtId="0" fontId="7" fillId="0" borderId="16" xfId="33" applyNumberFormat="1" applyFont="1" applyFill="1" applyBorder="1" applyAlignment="1">
      <alignment vertical="center" wrapText="1"/>
    </xf>
    <xf numFmtId="0" fontId="3" fillId="0" borderId="12" xfId="33" applyNumberFormat="1" applyFont="1" applyFill="1" applyBorder="1" applyAlignment="1">
      <alignment vertical="center" wrapText="1"/>
    </xf>
    <xf numFmtId="0" fontId="3" fillId="0" borderId="15" xfId="33" applyNumberFormat="1" applyFont="1" applyFill="1" applyBorder="1" applyAlignment="1">
      <alignment vertical="center" wrapText="1"/>
    </xf>
    <xf numFmtId="0" fontId="3" fillId="0" borderId="16" xfId="33" applyNumberFormat="1" applyFont="1" applyFill="1" applyBorder="1" applyAlignment="1">
      <alignment vertical="center" wrapText="1"/>
    </xf>
    <xf numFmtId="0" fontId="2" fillId="0" borderId="11" xfId="33" applyNumberFormat="1" applyFont="1" applyFill="1" applyBorder="1" applyAlignment="1">
      <alignment horizontal="center" vertical="center" wrapText="1"/>
    </xf>
    <xf numFmtId="0" fontId="2" fillId="0" borderId="12" xfId="33" applyNumberFormat="1" applyFont="1" applyFill="1" applyBorder="1" applyAlignment="1">
      <alignment horizontal="center" vertical="center" wrapText="1"/>
    </xf>
    <xf numFmtId="0" fontId="7" fillId="0" borderId="15" xfId="33" applyNumberFormat="1" applyFont="1" applyFill="1" applyBorder="1" applyAlignment="1">
      <alignment horizontal="left" vertical="center" wrapText="1"/>
    </xf>
    <xf numFmtId="0" fontId="2" fillId="0" borderId="15" xfId="33" applyNumberFormat="1" applyFont="1" applyFill="1" applyBorder="1" applyAlignment="1">
      <alignment horizontal="center" vertical="center" wrapText="1"/>
    </xf>
    <xf numFmtId="0" fontId="2" fillId="0" borderId="16" xfId="33" applyNumberFormat="1" applyFont="1" applyFill="1" applyBorder="1" applyAlignment="1">
      <alignment horizontal="center" vertical="center" wrapText="1"/>
    </xf>
    <xf numFmtId="0" fontId="7" fillId="0" borderId="12" xfId="33" applyNumberFormat="1" applyFont="1" applyFill="1" applyBorder="1" applyAlignment="1">
      <alignment vertical="center" wrapText="1"/>
    </xf>
    <xf numFmtId="0" fontId="7" fillId="0" borderId="13" xfId="33" applyNumberFormat="1" applyFont="1" applyFill="1" applyBorder="1" applyAlignment="1">
      <alignment vertical="center" wrapText="1"/>
    </xf>
    <xf numFmtId="0" fontId="2" fillId="0" borderId="15" xfId="33" applyNumberFormat="1" applyFont="1" applyFill="1" applyBorder="1" applyAlignment="1">
      <alignment/>
    </xf>
    <xf numFmtId="0" fontId="14" fillId="0" borderId="0" xfId="33" applyNumberFormat="1" applyFont="1" applyFill="1" applyAlignment="1">
      <alignment horizontal="right" vertical="center"/>
    </xf>
    <xf numFmtId="0" fontId="5" fillId="0" borderId="15" xfId="33" applyNumberFormat="1" applyFont="1" applyFill="1" applyBorder="1" applyAlignment="1">
      <alignment horizontal="left" vertical="center" wrapText="1"/>
    </xf>
    <xf numFmtId="180" fontId="10" fillId="0" borderId="11" xfId="33" applyNumberFormat="1" applyFont="1" applyFill="1" applyBorder="1" applyAlignment="1">
      <alignment horizontal="center" vertical="center" wrapText="1"/>
    </xf>
    <xf numFmtId="1" fontId="10" fillId="0" borderId="11" xfId="33" applyNumberFormat="1" applyFont="1" applyFill="1" applyBorder="1" applyAlignment="1">
      <alignment horizontal="center" vertical="center" wrapText="1"/>
    </xf>
    <xf numFmtId="1" fontId="10" fillId="0" borderId="12" xfId="33" applyNumberFormat="1" applyFont="1" applyFill="1" applyBorder="1" applyAlignment="1">
      <alignment horizontal="center" vertical="center" wrapText="1"/>
    </xf>
    <xf numFmtId="1" fontId="13" fillId="0" borderId="11" xfId="33" applyNumberFormat="1" applyFont="1" applyFill="1" applyBorder="1" applyAlignment="1">
      <alignment horizontal="center" vertical="center" wrapText="1"/>
    </xf>
    <xf numFmtId="0" fontId="7" fillId="0" borderId="17" xfId="33" applyNumberFormat="1" applyFont="1" applyFill="1" applyBorder="1" applyAlignment="1">
      <alignment horizontal="center" vertical="center" wrapText="1"/>
    </xf>
    <xf numFmtId="0" fontId="10" fillId="0" borderId="18" xfId="33" applyNumberFormat="1" applyFont="1" applyFill="1" applyBorder="1" applyAlignment="1">
      <alignment vertical="center" wrapText="1"/>
    </xf>
    <xf numFmtId="1" fontId="7" fillId="0" borderId="18" xfId="33" applyNumberFormat="1" applyFont="1" applyFill="1" applyBorder="1" applyAlignment="1">
      <alignment horizontal="center" vertical="center" wrapText="1"/>
    </xf>
    <xf numFmtId="0" fontId="2" fillId="33" borderId="0" xfId="33" applyNumberFormat="1" applyFont="1" applyFill="1" applyAlignment="1">
      <alignment/>
    </xf>
    <xf numFmtId="0" fontId="8" fillId="0" borderId="0" xfId="33" applyNumberFormat="1" applyFont="1" applyFill="1" applyAlignment="1">
      <alignment horizontal="left" vertical="center" wrapText="1"/>
    </xf>
    <xf numFmtId="49" fontId="8" fillId="0" borderId="0" xfId="33" applyNumberFormat="1" applyFont="1" applyFill="1" applyAlignment="1">
      <alignment horizontal="left" vertical="center" wrapText="1"/>
    </xf>
    <xf numFmtId="0" fontId="3" fillId="0" borderId="11" xfId="33" applyNumberFormat="1" applyFont="1" applyFill="1" applyBorder="1" applyAlignment="1">
      <alignment horizontal="left" vertical="center" wrapText="1"/>
    </xf>
    <xf numFmtId="1" fontId="11" fillId="0" borderId="11" xfId="33" applyNumberFormat="1" applyFont="1" applyFill="1" applyBorder="1" applyAlignment="1">
      <alignment horizontal="center" vertical="center" wrapText="1"/>
    </xf>
    <xf numFmtId="1" fontId="8" fillId="0" borderId="16" xfId="33" applyNumberFormat="1" applyFont="1" applyFill="1" applyBorder="1" applyAlignment="1">
      <alignment horizontal="center" vertical="center" wrapText="1"/>
    </xf>
    <xf numFmtId="180" fontId="11" fillId="0" borderId="15" xfId="33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/>
    </xf>
    <xf numFmtId="0" fontId="5" fillId="0" borderId="13" xfId="33" applyNumberFormat="1" applyFont="1" applyFill="1" applyBorder="1" applyAlignment="1">
      <alignment horizontal="center" vertical="center" wrapText="1"/>
    </xf>
    <xf numFmtId="0" fontId="5" fillId="0" borderId="11" xfId="33" applyNumberFormat="1" applyFont="1" applyFill="1" applyBorder="1" applyAlignment="1">
      <alignment horizontal="left" vertical="center" wrapText="1"/>
    </xf>
    <xf numFmtId="49" fontId="3" fillId="0" borderId="13" xfId="33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horizontal="center"/>
    </xf>
    <xf numFmtId="0" fontId="3" fillId="0" borderId="11" xfId="33" applyNumberFormat="1" applyFont="1" applyFill="1" applyBorder="1" applyAlignment="1">
      <alignment horizontal="center" vertical="center"/>
    </xf>
    <xf numFmtId="49" fontId="3" fillId="0" borderId="14" xfId="33" applyNumberFormat="1" applyFont="1" applyFill="1" applyBorder="1" applyAlignment="1">
      <alignment horizontal="center" vertical="center" wrapText="1"/>
    </xf>
    <xf numFmtId="0" fontId="3" fillId="0" borderId="15" xfId="33" applyNumberFormat="1" applyFont="1" applyFill="1" applyBorder="1" applyAlignment="1">
      <alignment horizontal="center"/>
    </xf>
    <xf numFmtId="0" fontId="14" fillId="0" borderId="0" xfId="33" applyNumberFormat="1" applyFont="1" applyFill="1" applyAlignment="1">
      <alignment horizontal="right"/>
    </xf>
    <xf numFmtId="0" fontId="12" fillId="0" borderId="13" xfId="33" applyNumberFormat="1" applyFont="1" applyFill="1" applyBorder="1" applyAlignment="1">
      <alignment horizontal="center" vertical="center" wrapText="1"/>
    </xf>
    <xf numFmtId="49" fontId="7" fillId="0" borderId="13" xfId="33" applyNumberFormat="1" applyFont="1" applyFill="1" applyBorder="1" applyAlignment="1">
      <alignment horizontal="center" vertical="center" wrapText="1"/>
    </xf>
    <xf numFmtId="49" fontId="12" fillId="0" borderId="13" xfId="33" applyNumberFormat="1" applyFont="1" applyFill="1" applyBorder="1" applyAlignment="1">
      <alignment horizontal="center" vertical="center" wrapText="1"/>
    </xf>
    <xf numFmtId="49" fontId="7" fillId="0" borderId="14" xfId="33" applyNumberFormat="1" applyFont="1" applyFill="1" applyBorder="1" applyAlignment="1">
      <alignment horizontal="center" vertical="center" wrapText="1"/>
    </xf>
    <xf numFmtId="0" fontId="10" fillId="0" borderId="15" xfId="33" applyNumberFormat="1" applyFont="1" applyFill="1" applyBorder="1" applyAlignment="1">
      <alignment horizontal="center" vertical="center" wrapText="1"/>
    </xf>
    <xf numFmtId="2" fontId="7" fillId="0" borderId="11" xfId="33" applyNumberFormat="1" applyFont="1" applyFill="1" applyBorder="1" applyAlignment="1">
      <alignment horizontal="center" vertical="center" wrapText="1"/>
    </xf>
    <xf numFmtId="181" fontId="10" fillId="0" borderId="11" xfId="33" applyNumberFormat="1" applyFont="1" applyFill="1" applyBorder="1" applyAlignment="1">
      <alignment horizontal="center" vertical="center" wrapText="1"/>
    </xf>
    <xf numFmtId="2" fontId="7" fillId="0" borderId="12" xfId="33" applyNumberFormat="1" applyFont="1" applyFill="1" applyBorder="1" applyAlignment="1">
      <alignment horizontal="center" vertical="center" wrapText="1"/>
    </xf>
    <xf numFmtId="181" fontId="7" fillId="0" borderId="11" xfId="33" applyNumberFormat="1" applyFont="1" applyFill="1" applyBorder="1" applyAlignment="1">
      <alignment horizontal="center" vertical="center" wrapText="1"/>
    </xf>
    <xf numFmtId="0" fontId="2" fillId="0" borderId="15" xfId="33" applyNumberFormat="1" applyFont="1" applyFill="1" applyBorder="1" applyAlignment="1">
      <alignment horizontal="center"/>
    </xf>
    <xf numFmtId="0" fontId="12" fillId="0" borderId="11" xfId="33" applyNumberFormat="1" applyFont="1" applyFill="1" applyBorder="1" applyAlignment="1">
      <alignment horizontal="center" vertical="center" wrapText="1"/>
    </xf>
    <xf numFmtId="0" fontId="7" fillId="0" borderId="0" xfId="33" applyNumberFormat="1" applyFont="1" applyFill="1" applyAlignment="1">
      <alignment horizontal="left" vertical="center" wrapText="1"/>
    </xf>
    <xf numFmtId="0" fontId="3" fillId="0" borderId="0" xfId="33" applyNumberFormat="1" applyFont="1" applyFill="1" applyAlignment="1">
      <alignment horizontal="left" vertical="top" wrapText="1"/>
    </xf>
    <xf numFmtId="0" fontId="3" fillId="0" borderId="0" xfId="33" applyNumberFormat="1" applyFont="1" applyFill="1" applyAlignment="1">
      <alignment horizontal="left"/>
    </xf>
    <xf numFmtId="0" fontId="7" fillId="0" borderId="0" xfId="33" applyNumberFormat="1" applyFont="1" applyFill="1" applyAlignment="1">
      <alignment horizontal="center" vertical="center" wrapText="1"/>
    </xf>
    <xf numFmtId="0" fontId="7" fillId="0" borderId="0" xfId="33" applyNumberFormat="1" applyFont="1" applyFill="1" applyAlignment="1">
      <alignment horizontal="left"/>
    </xf>
    <xf numFmtId="0" fontId="4" fillId="0" borderId="0" xfId="33" applyNumberFormat="1" applyFont="1" applyFill="1" applyAlignment="1">
      <alignment horizontal="center" vertical="center"/>
    </xf>
    <xf numFmtId="0" fontId="6" fillId="0" borderId="0" xfId="33" applyNumberFormat="1" applyFont="1" applyFill="1" applyAlignment="1">
      <alignment horizontal="left" vertical="center" wrapText="1"/>
    </xf>
    <xf numFmtId="49" fontId="8" fillId="0" borderId="0" xfId="33" applyNumberFormat="1" applyFont="1" applyFill="1" applyBorder="1" applyAlignment="1">
      <alignment horizontal="center" vertical="center" wrapText="1"/>
    </xf>
    <xf numFmtId="49" fontId="8" fillId="0" borderId="19" xfId="33" applyNumberFormat="1" applyFont="1" applyFill="1" applyBorder="1" applyAlignment="1">
      <alignment horizontal="center" vertical="center" wrapText="1"/>
    </xf>
    <xf numFmtId="49" fontId="8" fillId="0" borderId="0" xfId="33" applyNumberFormat="1" applyFont="1" applyFill="1" applyBorder="1" applyAlignment="1">
      <alignment horizontal="left" vertical="center" wrapText="1"/>
    </xf>
    <xf numFmtId="49" fontId="8" fillId="0" borderId="19" xfId="33" applyNumberFormat="1" applyFont="1" applyFill="1" applyBorder="1" applyAlignment="1">
      <alignment horizontal="left" vertical="center" wrapText="1"/>
    </xf>
    <xf numFmtId="0" fontId="7" fillId="0" borderId="0" xfId="33" applyNumberFormat="1" applyFont="1" applyFill="1" applyAlignment="1">
      <alignment horizontal="center" wrapText="1"/>
    </xf>
    <xf numFmtId="0" fontId="7" fillId="0" borderId="0" xfId="33" applyNumberFormat="1" applyFont="1" applyFill="1" applyAlignment="1">
      <alignment horizontal="center" vertical="top" wrapText="1"/>
    </xf>
    <xf numFmtId="0" fontId="5" fillId="0" borderId="0" xfId="33" applyNumberFormat="1" applyFont="1" applyFill="1" applyAlignment="1">
      <alignment horizontal="left" vertical="center" wrapText="1"/>
    </xf>
    <xf numFmtId="0" fontId="11" fillId="0" borderId="20" xfId="33" applyNumberFormat="1" applyFont="1" applyFill="1" applyBorder="1" applyAlignment="1">
      <alignment horizontal="center" vertical="center" wrapText="1"/>
    </xf>
    <xf numFmtId="0" fontId="11" fillId="0" borderId="21" xfId="33" applyNumberFormat="1" applyFont="1" applyFill="1" applyBorder="1" applyAlignment="1">
      <alignment horizontal="center" vertical="center" wrapText="1"/>
    </xf>
    <xf numFmtId="0" fontId="11" fillId="0" borderId="22" xfId="33" applyNumberFormat="1" applyFont="1" applyFill="1" applyBorder="1" applyAlignment="1">
      <alignment horizontal="center" vertical="center" wrapText="1"/>
    </xf>
    <xf numFmtId="0" fontId="9" fillId="0" borderId="0" xfId="33" applyNumberFormat="1" applyFont="1" applyFill="1" applyAlignment="1">
      <alignment vertical="top" wrapText="1"/>
    </xf>
    <xf numFmtId="0" fontId="7" fillId="0" borderId="0" xfId="33" applyNumberFormat="1" applyFont="1" applyFill="1" applyAlignment="1">
      <alignment horizontal="left" vertical="top" wrapText="1"/>
    </xf>
    <xf numFmtId="0" fontId="9" fillId="0" borderId="11" xfId="33" applyNumberFormat="1" applyFont="1" applyFill="1" applyBorder="1" applyAlignment="1">
      <alignment horizontal="center" vertical="center" wrapText="1"/>
    </xf>
    <xf numFmtId="0" fontId="9" fillId="0" borderId="23" xfId="33" applyNumberFormat="1" applyFont="1" applyFill="1" applyBorder="1" applyAlignment="1">
      <alignment horizontal="center" vertical="center" wrapText="1"/>
    </xf>
    <xf numFmtId="0" fontId="9" fillId="0" borderId="13" xfId="33" applyNumberFormat="1" applyFont="1" applyFill="1" applyBorder="1" applyAlignment="1">
      <alignment horizontal="center" vertical="center" wrapText="1"/>
    </xf>
    <xf numFmtId="0" fontId="9" fillId="0" borderId="24" xfId="33" applyNumberFormat="1" applyFont="1" applyFill="1" applyBorder="1" applyAlignment="1">
      <alignment horizontal="center" vertical="center" wrapText="1"/>
    </xf>
    <xf numFmtId="0" fontId="9" fillId="0" borderId="25" xfId="33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horizontal="left" vertical="center" wrapText="1"/>
    </xf>
    <xf numFmtId="0" fontId="3" fillId="0" borderId="11" xfId="33" applyNumberFormat="1" applyFont="1" applyFill="1" applyBorder="1" applyAlignment="1">
      <alignment vertical="center" wrapText="1"/>
    </xf>
    <xf numFmtId="0" fontId="3" fillId="0" borderId="0" xfId="33" applyNumberFormat="1" applyFont="1" applyFill="1" applyBorder="1" applyAlignment="1">
      <alignment horizontal="right" vertical="center" wrapText="1"/>
    </xf>
    <xf numFmtId="0" fontId="10" fillId="0" borderId="11" xfId="33" applyNumberFormat="1" applyFont="1" applyFill="1" applyBorder="1" applyAlignment="1">
      <alignment horizontal="center" vertical="center" wrapText="1"/>
    </xf>
    <xf numFmtId="0" fontId="3" fillId="0" borderId="15" xfId="33" applyNumberFormat="1" applyFont="1" applyFill="1" applyBorder="1" applyAlignment="1">
      <alignment horizontal="left" vertical="center" wrapText="1"/>
    </xf>
    <xf numFmtId="0" fontId="14" fillId="0" borderId="0" xfId="33" applyNumberFormat="1" applyFont="1" applyFill="1" applyBorder="1" applyAlignment="1">
      <alignment horizontal="right" vertical="center" wrapText="1"/>
    </xf>
    <xf numFmtId="0" fontId="13" fillId="0" borderId="11" xfId="33" applyNumberFormat="1" applyFont="1" applyFill="1" applyBorder="1" applyAlignment="1">
      <alignment horizontal="center" vertical="center" wrapText="1"/>
    </xf>
    <xf numFmtId="0" fontId="14" fillId="0" borderId="11" xfId="33" applyNumberFormat="1" applyFont="1" applyFill="1" applyBorder="1" applyAlignment="1">
      <alignment horizontal="left" vertical="center" wrapText="1"/>
    </xf>
    <xf numFmtId="0" fontId="14" fillId="0" borderId="26" xfId="33" applyNumberFormat="1" applyFont="1" applyFill="1" applyBorder="1" applyAlignment="1">
      <alignment horizontal="left" vertical="center" wrapText="1"/>
    </xf>
    <xf numFmtId="0" fontId="14" fillId="0" borderId="21" xfId="33" applyNumberFormat="1" applyFont="1" applyFill="1" applyBorder="1" applyAlignment="1">
      <alignment horizontal="left" vertical="center" wrapText="1"/>
    </xf>
    <xf numFmtId="0" fontId="14" fillId="0" borderId="27" xfId="33" applyNumberFormat="1" applyFont="1" applyFill="1" applyBorder="1" applyAlignment="1">
      <alignment horizontal="left" vertical="center" wrapText="1"/>
    </xf>
    <xf numFmtId="0" fontId="3" fillId="0" borderId="24" xfId="33" applyNumberFormat="1" applyFont="1" applyFill="1" applyBorder="1" applyAlignment="1">
      <alignment horizontal="center" vertical="center" wrapText="1"/>
    </xf>
    <xf numFmtId="0" fontId="3" fillId="0" borderId="11" xfId="33" applyNumberFormat="1" applyFont="1" applyFill="1" applyBorder="1" applyAlignment="1">
      <alignment horizontal="center" vertical="center" wrapText="1"/>
    </xf>
    <xf numFmtId="0" fontId="3" fillId="0" borderId="25" xfId="33" applyNumberFormat="1" applyFont="1" applyFill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0" fontId="10" fillId="0" borderId="11" xfId="33" applyNumberFormat="1" applyFont="1" applyFill="1" applyBorder="1" applyAlignment="1">
      <alignment horizontal="justify" vertical="center" wrapText="1"/>
    </xf>
    <xf numFmtId="0" fontId="8" fillId="0" borderId="15" xfId="33" applyNumberFormat="1" applyFont="1" applyFill="1" applyBorder="1" applyAlignment="1">
      <alignment horizontal="left" vertical="center" wrapText="1"/>
    </xf>
    <xf numFmtId="0" fontId="14" fillId="0" borderId="0" xfId="33" applyNumberFormat="1" applyFont="1" applyFill="1" applyAlignment="1">
      <alignment horizontal="center" vertical="center" wrapText="1"/>
    </xf>
    <xf numFmtId="0" fontId="9" fillId="0" borderId="12" xfId="33" applyNumberFormat="1" applyFont="1" applyFill="1" applyBorder="1" applyAlignment="1">
      <alignment horizontal="center" vertical="center" wrapText="1"/>
    </xf>
    <xf numFmtId="0" fontId="7" fillId="0" borderId="15" xfId="33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0" fillId="0" borderId="13" xfId="33" applyNumberFormat="1" applyFont="1" applyFill="1" applyBorder="1" applyAlignment="1">
      <alignment horizontal="center" vertical="center" wrapText="1"/>
    </xf>
    <xf numFmtId="0" fontId="7" fillId="0" borderId="13" xfId="33" applyNumberFormat="1" applyFont="1" applyFill="1" applyBorder="1" applyAlignment="1">
      <alignment horizontal="left" vertical="center" wrapText="1"/>
    </xf>
    <xf numFmtId="0" fontId="7" fillId="0" borderId="11" xfId="33" applyNumberFormat="1" applyFont="1" applyFill="1" applyBorder="1" applyAlignment="1">
      <alignment horizontal="left" vertical="center" wrapText="1"/>
    </xf>
    <xf numFmtId="0" fontId="12" fillId="0" borderId="13" xfId="33" applyNumberFormat="1" applyFont="1" applyFill="1" applyBorder="1" applyAlignment="1">
      <alignment horizontal="center" vertical="center" wrapText="1"/>
    </xf>
    <xf numFmtId="0" fontId="12" fillId="0" borderId="11" xfId="33" applyNumberFormat="1" applyFont="1" applyFill="1" applyBorder="1" applyAlignment="1">
      <alignment horizontal="center" vertical="center" wrapText="1"/>
    </xf>
    <xf numFmtId="0" fontId="7" fillId="0" borderId="14" xfId="33" applyNumberFormat="1" applyFont="1" applyFill="1" applyBorder="1" applyAlignment="1">
      <alignment vertical="center" wrapText="1"/>
    </xf>
    <xf numFmtId="0" fontId="7" fillId="0" borderId="15" xfId="33" applyNumberFormat="1" applyFont="1" applyFill="1" applyBorder="1" applyAlignment="1">
      <alignment vertical="center" wrapText="1"/>
    </xf>
    <xf numFmtId="0" fontId="5" fillId="0" borderId="0" xfId="33" applyNumberFormat="1" applyFont="1" applyFill="1" applyBorder="1" applyAlignment="1">
      <alignment horizontal="left" vertical="center" wrapText="1"/>
    </xf>
    <xf numFmtId="0" fontId="9" fillId="0" borderId="24" xfId="33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3" fillId="0" borderId="23" xfId="33" applyNumberFormat="1" applyFont="1" applyFill="1" applyBorder="1" applyAlignment="1">
      <alignment horizontal="center" vertical="center" wrapText="1"/>
    </xf>
    <xf numFmtId="0" fontId="3" fillId="0" borderId="13" xfId="33" applyNumberFormat="1" applyFont="1" applyFill="1" applyBorder="1" applyAlignment="1">
      <alignment horizontal="center" vertical="center" wrapText="1"/>
    </xf>
    <xf numFmtId="0" fontId="14" fillId="0" borderId="0" xfId="33" applyNumberFormat="1" applyFont="1" applyFill="1" applyAlignment="1">
      <alignment horizontal="left" vertical="center" wrapText="1"/>
    </xf>
    <xf numFmtId="0" fontId="0" fillId="0" borderId="15" xfId="0" applyNumberFormat="1" applyFill="1" applyBorder="1" applyAlignment="1">
      <alignment/>
    </xf>
    <xf numFmtId="0" fontId="7" fillId="0" borderId="23" xfId="33" applyNumberFormat="1" applyFont="1" applyFill="1" applyBorder="1" applyAlignment="1">
      <alignment horizontal="center" vertical="center" wrapText="1"/>
    </xf>
    <xf numFmtId="0" fontId="7" fillId="0" borderId="13" xfId="33" applyNumberFormat="1" applyFont="1" applyFill="1" applyBorder="1" applyAlignment="1">
      <alignment horizontal="center" vertical="center" wrapText="1"/>
    </xf>
    <xf numFmtId="0" fontId="7" fillId="0" borderId="24" xfId="33" applyNumberFormat="1" applyFont="1" applyFill="1" applyBorder="1" applyAlignment="1">
      <alignment horizontal="center" vertical="center" wrapText="1"/>
    </xf>
    <xf numFmtId="0" fontId="7" fillId="0" borderId="12" xfId="33" applyNumberFormat="1" applyFont="1" applyFill="1" applyBorder="1" applyAlignment="1">
      <alignment horizontal="center" vertical="center" wrapText="1"/>
    </xf>
    <xf numFmtId="0" fontId="7" fillId="0" borderId="25" xfId="33" applyNumberFormat="1" applyFont="1" applyFill="1" applyBorder="1" applyAlignment="1">
      <alignment horizontal="center" vertical="center" wrapText="1"/>
    </xf>
    <xf numFmtId="0" fontId="3" fillId="0" borderId="0" xfId="33" applyNumberFormat="1" applyFont="1" applyFill="1" applyAlignment="1">
      <alignment horizontal="left" vertical="center" wrapText="1"/>
    </xf>
    <xf numFmtId="0" fontId="10" fillId="0" borderId="12" xfId="33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0" fillId="0" borderId="0" xfId="33" applyNumberFormat="1" applyFont="1" applyFill="1" applyAlignment="1">
      <alignment horizontal="left" vertical="center" wrapText="1"/>
    </xf>
    <xf numFmtId="0" fontId="18" fillId="0" borderId="0" xfId="33" applyNumberFormat="1" applyFont="1" applyFill="1" applyAlignment="1">
      <alignment horizontal="lef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0" fontId="19" fillId="0" borderId="0" xfId="33" applyNumberFormat="1" applyFont="1" applyFill="1" applyAlignment="1">
      <alignment horizontal="left" vertical="center" wrapText="1"/>
    </xf>
    <xf numFmtId="0" fontId="9" fillId="0" borderId="0" xfId="33" applyNumberFormat="1" applyFont="1" applyFill="1" applyAlignment="1">
      <alignment horizontal="left"/>
    </xf>
    <xf numFmtId="0" fontId="10" fillId="0" borderId="29" xfId="33" applyNumberFormat="1" applyFont="1" applyFill="1" applyBorder="1" applyAlignment="1">
      <alignment horizontal="center" vertical="center" wrapText="1"/>
    </xf>
    <xf numFmtId="0" fontId="18" fillId="0" borderId="0" xfId="33" applyNumberFormat="1" applyFont="1" applyFill="1" applyAlignment="1">
      <alignment vertical="center" wrapText="1"/>
    </xf>
    <xf numFmtId="0" fontId="18" fillId="0" borderId="19" xfId="33" applyNumberFormat="1" applyFont="1" applyFill="1" applyBorder="1" applyAlignment="1">
      <alignment horizontal="center" vertical="center" wrapText="1"/>
    </xf>
    <xf numFmtId="0" fontId="10" fillId="0" borderId="30" xfId="33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4"/>
  <sheetViews>
    <sheetView tabSelected="1" view="pageBreakPreview" zoomScale="69" zoomScaleNormal="69" zoomScaleSheetLayoutView="69" zoomScalePageLayoutView="0" workbookViewId="0" topLeftCell="A282">
      <selection activeCell="A315" sqref="A315:B315"/>
    </sheetView>
  </sheetViews>
  <sheetFormatPr defaultColWidth="8.00390625" defaultRowHeight="14.25"/>
  <cols>
    <col min="1" max="1" width="14.25390625" style="1" customWidth="1"/>
    <col min="2" max="2" width="31.625" style="1" customWidth="1"/>
    <col min="3" max="3" width="14.125" style="1" customWidth="1"/>
    <col min="4" max="4" width="12.00390625" style="1" customWidth="1"/>
    <col min="5" max="5" width="12.75390625" style="1" customWidth="1"/>
    <col min="6" max="6" width="10.75390625" style="1" customWidth="1"/>
    <col min="7" max="7" width="11.25390625" style="1" customWidth="1"/>
    <col min="8" max="8" width="11.625" style="1" customWidth="1"/>
    <col min="9" max="9" width="10.00390625" style="1" customWidth="1"/>
    <col min="10" max="10" width="11.625" style="1" customWidth="1"/>
    <col min="11" max="11" width="10.50390625" style="1" customWidth="1"/>
    <col min="12" max="12" width="11.625" style="1" customWidth="1"/>
    <col min="13" max="13" width="9.125" style="1" customWidth="1"/>
    <col min="14" max="14" width="10.50390625" style="1" customWidth="1"/>
    <col min="15" max="15" width="7.125" style="1" customWidth="1"/>
    <col min="16" max="16" width="6.875" style="1" customWidth="1"/>
    <col min="17" max="16384" width="8.00390625" style="1" customWidth="1"/>
  </cols>
  <sheetData>
    <row r="1" spans="1:14" ht="18.75" customHeight="1">
      <c r="A1" s="2"/>
      <c r="K1" s="114" t="s">
        <v>0</v>
      </c>
      <c r="L1" s="114"/>
      <c r="M1" s="114"/>
      <c r="N1" s="114"/>
    </row>
    <row r="2" spans="1:14" ht="15.75">
      <c r="A2" s="2"/>
      <c r="K2" s="114" t="s">
        <v>1</v>
      </c>
      <c r="L2" s="114"/>
      <c r="M2" s="114"/>
      <c r="N2" s="114"/>
    </row>
    <row r="3" spans="1:14" ht="15.75">
      <c r="A3" s="2"/>
      <c r="K3" s="114" t="s">
        <v>2</v>
      </c>
      <c r="L3" s="114"/>
      <c r="M3" s="114"/>
      <c r="N3" s="114"/>
    </row>
    <row r="4" spans="11:14" ht="15.75">
      <c r="K4" s="114" t="s">
        <v>3</v>
      </c>
      <c r="L4" s="114"/>
      <c r="M4" s="114"/>
      <c r="N4" s="114"/>
    </row>
    <row r="5" spans="11:14" ht="15" customHeight="1">
      <c r="K5" s="113" t="s">
        <v>157</v>
      </c>
      <c r="L5" s="113"/>
      <c r="M5" s="113"/>
      <c r="N5" s="113"/>
    </row>
    <row r="6" spans="11:14" ht="17.25" customHeight="1">
      <c r="K6" s="113"/>
      <c r="L6" s="113"/>
      <c r="M6" s="113"/>
      <c r="N6" s="113"/>
    </row>
    <row r="7" spans="1:14" ht="22.5">
      <c r="A7" s="117" t="s">
        <v>194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ht="15">
      <c r="A8" s="3"/>
    </row>
    <row r="9" spans="1:14" ht="20.25" customHeight="1">
      <c r="A9" s="118" t="s">
        <v>220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" customHeight="1">
      <c r="A10" s="112" t="s">
        <v>217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 customHeight="1">
      <c r="A11" s="5"/>
      <c r="B11" s="5"/>
      <c r="C11" s="5"/>
      <c r="D11" s="5"/>
      <c r="E11" s="116" t="s">
        <v>216</v>
      </c>
      <c r="F11" s="116"/>
      <c r="G11" s="116"/>
      <c r="H11" s="116"/>
      <c r="I11" s="116"/>
      <c r="J11" s="115"/>
      <c r="K11" s="115"/>
      <c r="L11" s="115"/>
      <c r="M11" s="5"/>
      <c r="N11" s="5"/>
    </row>
    <row r="12" ht="10.5" customHeight="1">
      <c r="A12" s="6"/>
    </row>
    <row r="13" spans="1:14" ht="24.75" customHeight="1">
      <c r="A13" s="118" t="s">
        <v>231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5" customHeight="1">
      <c r="A14" s="112" t="s">
        <v>218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24" customHeight="1">
      <c r="A15" s="5"/>
      <c r="B15" s="5"/>
      <c r="C15" s="5"/>
      <c r="D15" s="5"/>
      <c r="E15" s="123" t="s">
        <v>219</v>
      </c>
      <c r="F15" s="123"/>
      <c r="G15" s="123"/>
      <c r="H15" s="123"/>
      <c r="I15" s="123"/>
      <c r="J15" s="5"/>
      <c r="K15" s="5"/>
      <c r="L15" s="5"/>
      <c r="M15" s="5"/>
      <c r="N15" s="5"/>
    </row>
    <row r="16" ht="9" customHeight="1">
      <c r="A16" s="6"/>
    </row>
    <row r="17" spans="1:14" ht="12" customHeight="1">
      <c r="A17" s="121" t="s">
        <v>228</v>
      </c>
      <c r="B17" s="119" t="s">
        <v>226</v>
      </c>
      <c r="C17" s="119" t="s">
        <v>227</v>
      </c>
      <c r="D17" s="119"/>
      <c r="E17" s="119" t="s">
        <v>21</v>
      </c>
      <c r="F17" s="119"/>
      <c r="G17" s="119"/>
      <c r="H17" s="119"/>
      <c r="I17" s="119"/>
      <c r="J17" s="87"/>
      <c r="K17" s="87"/>
      <c r="L17" s="86"/>
      <c r="M17" s="86"/>
      <c r="N17" s="86"/>
    </row>
    <row r="18" spans="1:14" ht="20.25" customHeight="1">
      <c r="A18" s="122"/>
      <c r="B18" s="120"/>
      <c r="C18" s="120"/>
      <c r="D18" s="120"/>
      <c r="E18" s="120"/>
      <c r="F18" s="120"/>
      <c r="G18" s="120"/>
      <c r="H18" s="120"/>
      <c r="I18" s="120"/>
      <c r="J18" s="120" t="s">
        <v>232</v>
      </c>
      <c r="K18" s="120"/>
      <c r="L18" s="86"/>
      <c r="M18" s="86"/>
      <c r="N18" s="86"/>
    </row>
    <row r="19" spans="1:14" ht="12.75" customHeight="1">
      <c r="A19" s="124" t="s">
        <v>224</v>
      </c>
      <c r="B19" s="124" t="s">
        <v>223</v>
      </c>
      <c r="C19" s="124" t="s">
        <v>222</v>
      </c>
      <c r="D19" s="124"/>
      <c r="E19" s="124" t="s">
        <v>221</v>
      </c>
      <c r="F19" s="124"/>
      <c r="G19" s="124"/>
      <c r="H19" s="124"/>
      <c r="I19" s="124"/>
      <c r="J19" s="124" t="s">
        <v>225</v>
      </c>
      <c r="K19" s="124"/>
      <c r="L19" s="7"/>
      <c r="M19" s="7"/>
      <c r="N19" s="7"/>
    </row>
    <row r="20" spans="1:14" ht="27.7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7"/>
      <c r="K20" s="7"/>
      <c r="L20" s="7"/>
      <c r="M20" s="7"/>
      <c r="N20" s="7"/>
    </row>
    <row r="21" spans="1:14" ht="39.75" customHeight="1">
      <c r="A21" s="12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9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ht="15">
      <c r="A23" s="6"/>
    </row>
    <row r="24" spans="1:14" ht="15.75" customHeight="1">
      <c r="A24" s="125" t="s">
        <v>155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ht="12.75" customHeight="1">
      <c r="A25" s="6"/>
    </row>
    <row r="26" spans="1:14" ht="15.75" customHeight="1">
      <c r="A26" s="125" t="s">
        <v>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</row>
    <row r="27" spans="1:17" ht="34.5" customHeight="1">
      <c r="A27" s="129" t="s">
        <v>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4" ht="12.75" customHeight="1">
      <c r="A28" s="125" t="s">
        <v>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</row>
    <row r="29" spans="1:17" ht="35.25" customHeight="1">
      <c r="A29" s="129" t="s">
        <v>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4" ht="15.75" customHeight="1">
      <c r="A30" s="125" t="s">
        <v>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</row>
    <row r="31" spans="1:17" ht="64.5" customHeight="1">
      <c r="A31" s="130" t="s">
        <v>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7"/>
      <c r="P31" s="7"/>
      <c r="Q31" s="7"/>
    </row>
    <row r="32" spans="1:14" ht="15.75" customHeight="1">
      <c r="A32" s="125" t="s">
        <v>10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ht="15">
      <c r="A33" s="6"/>
    </row>
    <row r="34" spans="1:14" ht="15.75" customHeight="1">
      <c r="A34" s="125" t="s">
        <v>158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ht="16.5" thickBot="1">
      <c r="N35" s="76" t="s">
        <v>11</v>
      </c>
    </row>
    <row r="36" spans="1:14" ht="15.75" customHeight="1">
      <c r="A36" s="132" t="s">
        <v>12</v>
      </c>
      <c r="B36" s="134" t="s">
        <v>13</v>
      </c>
      <c r="C36" s="134" t="s">
        <v>159</v>
      </c>
      <c r="D36" s="134"/>
      <c r="E36" s="134"/>
      <c r="F36" s="134"/>
      <c r="G36" s="134" t="s">
        <v>160</v>
      </c>
      <c r="H36" s="134"/>
      <c r="I36" s="134"/>
      <c r="J36" s="134"/>
      <c r="K36" s="134" t="s">
        <v>161</v>
      </c>
      <c r="L36" s="134"/>
      <c r="M36" s="134"/>
      <c r="N36" s="135"/>
    </row>
    <row r="37" spans="1:14" ht="22.5" customHeight="1">
      <c r="A37" s="133"/>
      <c r="B37" s="131"/>
      <c r="C37" s="131" t="s">
        <v>14</v>
      </c>
      <c r="D37" s="131" t="s">
        <v>15</v>
      </c>
      <c r="E37" s="131" t="s">
        <v>16</v>
      </c>
      <c r="F37" s="24" t="s">
        <v>17</v>
      </c>
      <c r="G37" s="131" t="s">
        <v>14</v>
      </c>
      <c r="H37" s="131" t="s">
        <v>15</v>
      </c>
      <c r="I37" s="131" t="s">
        <v>16</v>
      </c>
      <c r="J37" s="24" t="s">
        <v>17</v>
      </c>
      <c r="K37" s="131" t="s">
        <v>14</v>
      </c>
      <c r="L37" s="131" t="s">
        <v>15</v>
      </c>
      <c r="M37" s="131" t="s">
        <v>16</v>
      </c>
      <c r="N37" s="29" t="s">
        <v>17</v>
      </c>
    </row>
    <row r="38" spans="1:14" ht="35.25" customHeight="1">
      <c r="A38" s="133"/>
      <c r="B38" s="131"/>
      <c r="C38" s="131"/>
      <c r="D38" s="131"/>
      <c r="E38" s="131"/>
      <c r="F38" s="24" t="s">
        <v>18</v>
      </c>
      <c r="G38" s="131"/>
      <c r="H38" s="131"/>
      <c r="I38" s="131"/>
      <c r="J38" s="24" t="s">
        <v>19</v>
      </c>
      <c r="K38" s="131"/>
      <c r="L38" s="131"/>
      <c r="M38" s="131"/>
      <c r="N38" s="29" t="s">
        <v>20</v>
      </c>
    </row>
    <row r="39" spans="1:14" ht="15">
      <c r="A39" s="30">
        <v>1</v>
      </c>
      <c r="B39" s="25">
        <v>2</v>
      </c>
      <c r="C39" s="25">
        <v>3</v>
      </c>
      <c r="D39" s="25">
        <v>4</v>
      </c>
      <c r="E39" s="25">
        <v>5</v>
      </c>
      <c r="F39" s="25">
        <v>6</v>
      </c>
      <c r="G39" s="25">
        <v>7</v>
      </c>
      <c r="H39" s="25">
        <v>8</v>
      </c>
      <c r="I39" s="25">
        <v>9</v>
      </c>
      <c r="J39" s="25">
        <v>10</v>
      </c>
      <c r="K39" s="25">
        <v>11</v>
      </c>
      <c r="L39" s="25">
        <v>12</v>
      </c>
      <c r="M39" s="25">
        <v>13</v>
      </c>
      <c r="N39" s="31">
        <v>14</v>
      </c>
    </row>
    <row r="40" spans="1:14" ht="26.25" customHeight="1">
      <c r="A40" s="32"/>
      <c r="B40" s="27" t="s">
        <v>22</v>
      </c>
      <c r="C40" s="28">
        <v>4017636</v>
      </c>
      <c r="D40" s="28" t="s">
        <v>23</v>
      </c>
      <c r="E40" s="28" t="s">
        <v>23</v>
      </c>
      <c r="F40" s="28">
        <f>C40</f>
        <v>4017636</v>
      </c>
      <c r="G40" s="28">
        <v>4175814</v>
      </c>
      <c r="H40" s="28" t="s">
        <v>23</v>
      </c>
      <c r="I40" s="28" t="s">
        <v>23</v>
      </c>
      <c r="J40" s="28">
        <f>G40</f>
        <v>4175814</v>
      </c>
      <c r="K40" s="28">
        <v>4773263</v>
      </c>
      <c r="L40" s="28" t="s">
        <v>23</v>
      </c>
      <c r="M40" s="28" t="s">
        <v>23</v>
      </c>
      <c r="N40" s="33">
        <f>K40</f>
        <v>4773263</v>
      </c>
    </row>
    <row r="41" spans="1:14" ht="25.5">
      <c r="A41" s="32"/>
      <c r="B41" s="27" t="s">
        <v>24</v>
      </c>
      <c r="C41" s="28" t="s">
        <v>23</v>
      </c>
      <c r="D41" s="28">
        <v>0</v>
      </c>
      <c r="E41" s="28">
        <v>0</v>
      </c>
      <c r="F41" s="28">
        <v>0</v>
      </c>
      <c r="G41" s="28" t="s">
        <v>23</v>
      </c>
      <c r="H41" s="28">
        <v>0</v>
      </c>
      <c r="I41" s="28">
        <v>0</v>
      </c>
      <c r="J41" s="28">
        <v>0</v>
      </c>
      <c r="K41" s="28" t="s">
        <v>23</v>
      </c>
      <c r="L41" s="28">
        <v>0</v>
      </c>
      <c r="M41" s="28">
        <v>0</v>
      </c>
      <c r="N41" s="33">
        <v>0</v>
      </c>
    </row>
    <row r="42" spans="1:14" ht="38.25">
      <c r="A42" s="32">
        <v>25010100</v>
      </c>
      <c r="B42" s="27" t="s">
        <v>25</v>
      </c>
      <c r="C42" s="28" t="s">
        <v>23</v>
      </c>
      <c r="D42" s="28">
        <v>0</v>
      </c>
      <c r="E42" s="28">
        <v>0</v>
      </c>
      <c r="F42" s="28">
        <v>0</v>
      </c>
      <c r="G42" s="28" t="s">
        <v>23</v>
      </c>
      <c r="H42" s="28">
        <v>0</v>
      </c>
      <c r="I42" s="28">
        <v>0</v>
      </c>
      <c r="J42" s="28">
        <v>0</v>
      </c>
      <c r="K42" s="28" t="s">
        <v>23</v>
      </c>
      <c r="L42" s="28">
        <v>0</v>
      </c>
      <c r="M42" s="28"/>
      <c r="N42" s="33"/>
    </row>
    <row r="43" spans="1:14" ht="30" customHeight="1">
      <c r="A43" s="32">
        <v>25010200</v>
      </c>
      <c r="B43" s="27" t="s">
        <v>26</v>
      </c>
      <c r="C43" s="28" t="s">
        <v>23</v>
      </c>
      <c r="D43" s="28">
        <v>0</v>
      </c>
      <c r="E43" s="28">
        <v>0</v>
      </c>
      <c r="F43" s="28">
        <v>0</v>
      </c>
      <c r="G43" s="28" t="s">
        <v>23</v>
      </c>
      <c r="H43" s="28">
        <v>0</v>
      </c>
      <c r="I43" s="28">
        <v>0</v>
      </c>
      <c r="J43" s="28">
        <v>0</v>
      </c>
      <c r="K43" s="28" t="s">
        <v>23</v>
      </c>
      <c r="L43" s="28">
        <v>0</v>
      </c>
      <c r="M43" s="28">
        <v>0</v>
      </c>
      <c r="N43" s="33">
        <v>0</v>
      </c>
    </row>
    <row r="44" spans="1:14" ht="27.75" customHeight="1">
      <c r="A44" s="32">
        <v>25010300</v>
      </c>
      <c r="B44" s="27" t="s">
        <v>27</v>
      </c>
      <c r="C44" s="28" t="s">
        <v>23</v>
      </c>
      <c r="D44" s="28">
        <v>0</v>
      </c>
      <c r="E44" s="28">
        <v>0</v>
      </c>
      <c r="F44" s="28">
        <v>0</v>
      </c>
      <c r="G44" s="28" t="s">
        <v>23</v>
      </c>
      <c r="H44" s="28">
        <v>0</v>
      </c>
      <c r="I44" s="28">
        <v>0</v>
      </c>
      <c r="J44" s="28">
        <v>0</v>
      </c>
      <c r="K44" s="28" t="s">
        <v>23</v>
      </c>
      <c r="L44" s="28">
        <v>0</v>
      </c>
      <c r="M44" s="28">
        <v>0</v>
      </c>
      <c r="N44" s="33">
        <v>0</v>
      </c>
    </row>
    <row r="45" spans="1:14" ht="39.75" customHeight="1">
      <c r="A45" s="32">
        <v>25010400</v>
      </c>
      <c r="B45" s="27" t="s">
        <v>28</v>
      </c>
      <c r="C45" s="28" t="s">
        <v>23</v>
      </c>
      <c r="D45" s="28">
        <v>0</v>
      </c>
      <c r="E45" s="28">
        <v>0</v>
      </c>
      <c r="F45" s="28">
        <v>0</v>
      </c>
      <c r="G45" s="28" t="s">
        <v>23</v>
      </c>
      <c r="H45" s="28">
        <v>0</v>
      </c>
      <c r="I45" s="28">
        <v>0</v>
      </c>
      <c r="J45" s="28">
        <v>0</v>
      </c>
      <c r="K45" s="28" t="s">
        <v>23</v>
      </c>
      <c r="L45" s="28">
        <v>0</v>
      </c>
      <c r="M45" s="28">
        <v>0</v>
      </c>
      <c r="N45" s="33">
        <v>0</v>
      </c>
    </row>
    <row r="46" spans="1:14" ht="19.5" customHeight="1">
      <c r="A46" s="32">
        <v>25020100</v>
      </c>
      <c r="B46" s="27" t="s">
        <v>29</v>
      </c>
      <c r="C46" s="28" t="s">
        <v>23</v>
      </c>
      <c r="D46" s="28">
        <v>0</v>
      </c>
      <c r="E46" s="28">
        <v>0</v>
      </c>
      <c r="F46" s="28">
        <f>D46</f>
        <v>0</v>
      </c>
      <c r="G46" s="28" t="s">
        <v>23</v>
      </c>
      <c r="H46" s="28">
        <v>0</v>
      </c>
      <c r="I46" s="28">
        <v>0</v>
      </c>
      <c r="J46" s="28">
        <v>0</v>
      </c>
      <c r="K46" s="28" t="s">
        <v>23</v>
      </c>
      <c r="L46" s="28">
        <v>0</v>
      </c>
      <c r="M46" s="28">
        <v>0</v>
      </c>
      <c r="N46" s="33">
        <v>0</v>
      </c>
    </row>
    <row r="47" spans="1:14" ht="117.75" customHeight="1">
      <c r="A47" s="32">
        <v>25020200</v>
      </c>
      <c r="B47" s="27" t="s">
        <v>30</v>
      </c>
      <c r="C47" s="28" t="s">
        <v>23</v>
      </c>
      <c r="D47" s="28">
        <v>0</v>
      </c>
      <c r="E47" s="28">
        <v>0</v>
      </c>
      <c r="F47" s="28">
        <v>0</v>
      </c>
      <c r="G47" s="28" t="s">
        <v>23</v>
      </c>
      <c r="H47" s="28">
        <v>0</v>
      </c>
      <c r="I47" s="28">
        <v>0</v>
      </c>
      <c r="J47" s="28">
        <v>0</v>
      </c>
      <c r="K47" s="28" t="s">
        <v>23</v>
      </c>
      <c r="L47" s="28">
        <v>0</v>
      </c>
      <c r="M47" s="28">
        <v>0</v>
      </c>
      <c r="N47" s="33">
        <v>0</v>
      </c>
    </row>
    <row r="48" spans="1:14" ht="25.5">
      <c r="A48" s="32"/>
      <c r="B48" s="27" t="s">
        <v>31</v>
      </c>
      <c r="C48" s="28" t="s">
        <v>23</v>
      </c>
      <c r="D48" s="28">
        <v>0</v>
      </c>
      <c r="E48" s="28">
        <v>0</v>
      </c>
      <c r="F48" s="28">
        <v>0</v>
      </c>
      <c r="G48" s="28" t="s">
        <v>23</v>
      </c>
      <c r="H48" s="28">
        <v>0</v>
      </c>
      <c r="I48" s="28">
        <v>0</v>
      </c>
      <c r="J48" s="28">
        <v>0</v>
      </c>
      <c r="K48" s="28" t="s">
        <v>23</v>
      </c>
      <c r="L48" s="28">
        <v>0</v>
      </c>
      <c r="M48" s="28">
        <v>0</v>
      </c>
      <c r="N48" s="33">
        <v>0</v>
      </c>
    </row>
    <row r="49" spans="1:14" ht="15">
      <c r="A49" s="32">
        <v>401000</v>
      </c>
      <c r="B49" s="27" t="s">
        <v>32</v>
      </c>
      <c r="C49" s="28" t="s">
        <v>23</v>
      </c>
      <c r="D49" s="28">
        <v>0</v>
      </c>
      <c r="E49" s="28">
        <v>0</v>
      </c>
      <c r="F49" s="28">
        <v>0</v>
      </c>
      <c r="G49" s="28" t="s">
        <v>23</v>
      </c>
      <c r="H49" s="28">
        <v>0</v>
      </c>
      <c r="I49" s="28">
        <v>0</v>
      </c>
      <c r="J49" s="28">
        <v>0</v>
      </c>
      <c r="K49" s="28" t="s">
        <v>23</v>
      </c>
      <c r="L49" s="28">
        <v>0</v>
      </c>
      <c r="M49" s="28">
        <v>0</v>
      </c>
      <c r="N49" s="33">
        <v>0</v>
      </c>
    </row>
    <row r="50" spans="1:16" s="85" customFormat="1" ht="38.25">
      <c r="A50" s="32">
        <v>602400</v>
      </c>
      <c r="B50" s="27" t="s">
        <v>38</v>
      </c>
      <c r="C50" s="28" t="s">
        <v>23</v>
      </c>
      <c r="D50" s="28">
        <v>0</v>
      </c>
      <c r="E50" s="28">
        <v>0</v>
      </c>
      <c r="F50" s="28">
        <v>0</v>
      </c>
      <c r="G50" s="28" t="s">
        <v>23</v>
      </c>
      <c r="H50" s="28">
        <v>0</v>
      </c>
      <c r="I50" s="28">
        <v>0</v>
      </c>
      <c r="J50" s="28">
        <v>0</v>
      </c>
      <c r="K50" s="28" t="s">
        <v>23</v>
      </c>
      <c r="L50" s="28">
        <v>0</v>
      </c>
      <c r="M50" s="28">
        <v>0</v>
      </c>
      <c r="N50" s="33">
        <f>L50</f>
        <v>0</v>
      </c>
      <c r="O50" s="1"/>
      <c r="P50" s="1"/>
    </row>
    <row r="51" spans="1:14" ht="15">
      <c r="A51" s="32">
        <v>205100</v>
      </c>
      <c r="B51" s="27" t="s">
        <v>33</v>
      </c>
      <c r="C51" s="28" t="s">
        <v>23</v>
      </c>
      <c r="D51" s="28">
        <v>0</v>
      </c>
      <c r="E51" s="28">
        <v>0</v>
      </c>
      <c r="F51" s="28">
        <v>0</v>
      </c>
      <c r="G51" s="28" t="s">
        <v>23</v>
      </c>
      <c r="H51" s="28">
        <v>0</v>
      </c>
      <c r="I51" s="28">
        <v>0</v>
      </c>
      <c r="J51" s="28">
        <v>0</v>
      </c>
      <c r="K51" s="28" t="s">
        <v>23</v>
      </c>
      <c r="L51" s="28">
        <v>0</v>
      </c>
      <c r="M51" s="28">
        <v>0</v>
      </c>
      <c r="N51" s="33">
        <v>0</v>
      </c>
    </row>
    <row r="52" spans="1:14" ht="15">
      <c r="A52" s="32">
        <v>205200</v>
      </c>
      <c r="B52" s="27" t="s">
        <v>34</v>
      </c>
      <c r="C52" s="28" t="s">
        <v>23</v>
      </c>
      <c r="D52" s="28">
        <v>0</v>
      </c>
      <c r="E52" s="28">
        <v>0</v>
      </c>
      <c r="F52" s="28">
        <v>0</v>
      </c>
      <c r="G52" s="28" t="s">
        <v>23</v>
      </c>
      <c r="H52" s="28">
        <v>0</v>
      </c>
      <c r="I52" s="28">
        <v>0</v>
      </c>
      <c r="J52" s="28">
        <v>0</v>
      </c>
      <c r="K52" s="28" t="s">
        <v>23</v>
      </c>
      <c r="L52" s="28">
        <v>0</v>
      </c>
      <c r="M52" s="28">
        <v>0</v>
      </c>
      <c r="N52" s="33">
        <v>0</v>
      </c>
    </row>
    <row r="53" spans="1:14" ht="15.75" thickBot="1">
      <c r="A53" s="34"/>
      <c r="B53" s="53" t="s">
        <v>35</v>
      </c>
      <c r="C53" s="36">
        <f>C40</f>
        <v>4017636</v>
      </c>
      <c r="D53" s="36">
        <f>D41+D48+D51-D52</f>
        <v>0</v>
      </c>
      <c r="E53" s="36">
        <f>E41+E48+E51-E52</f>
        <v>0</v>
      </c>
      <c r="F53" s="36">
        <f>C53+D53</f>
        <v>4017636</v>
      </c>
      <c r="G53" s="36">
        <f>G40</f>
        <v>4175814</v>
      </c>
      <c r="H53" s="36">
        <f>H41+H48+H51-H52</f>
        <v>0</v>
      </c>
      <c r="I53" s="36">
        <f>I41+I48+I51-I52</f>
        <v>0</v>
      </c>
      <c r="J53" s="36">
        <f>G53+H53</f>
        <v>4175814</v>
      </c>
      <c r="K53" s="36">
        <f>K40</f>
        <v>4773263</v>
      </c>
      <c r="L53" s="36">
        <f>L41+L49+L51-L52</f>
        <v>0</v>
      </c>
      <c r="M53" s="36">
        <f>M41+M49+M51-M52</f>
        <v>0</v>
      </c>
      <c r="N53" s="36">
        <f>K53+L53</f>
        <v>4773263</v>
      </c>
    </row>
    <row r="54" spans="1:14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ht="15"/>
    <row r="56" spans="1:14" ht="15.75" customHeight="1">
      <c r="A56" s="125" t="s">
        <v>187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ht="16.5" customHeight="1" thickBot="1">
      <c r="A57" s="10"/>
      <c r="M57" s="138" t="s">
        <v>36</v>
      </c>
      <c r="N57" s="138"/>
    </row>
    <row r="58" spans="1:14" ht="16.5" customHeight="1">
      <c r="A58" s="132" t="s">
        <v>12</v>
      </c>
      <c r="B58" s="134" t="s">
        <v>13</v>
      </c>
      <c r="C58" s="134"/>
      <c r="D58" s="134"/>
      <c r="E58" s="134"/>
      <c r="F58" s="134"/>
      <c r="G58" s="134" t="s">
        <v>37</v>
      </c>
      <c r="H58" s="134"/>
      <c r="I58" s="134"/>
      <c r="J58" s="134"/>
      <c r="K58" s="134" t="s">
        <v>167</v>
      </c>
      <c r="L58" s="134"/>
      <c r="M58" s="134"/>
      <c r="N58" s="135"/>
    </row>
    <row r="59" spans="1:14" ht="35.25" customHeight="1">
      <c r="A59" s="133"/>
      <c r="B59" s="131"/>
      <c r="C59" s="131"/>
      <c r="D59" s="131"/>
      <c r="E59" s="131"/>
      <c r="F59" s="131"/>
      <c r="G59" s="131" t="s">
        <v>14</v>
      </c>
      <c r="H59" s="131" t="s">
        <v>15</v>
      </c>
      <c r="I59" s="131" t="s">
        <v>16</v>
      </c>
      <c r="J59" s="24" t="s">
        <v>17</v>
      </c>
      <c r="K59" s="131" t="s">
        <v>14</v>
      </c>
      <c r="L59" s="131" t="s">
        <v>15</v>
      </c>
      <c r="M59" s="131" t="s">
        <v>16</v>
      </c>
      <c r="N59" s="29" t="s">
        <v>17</v>
      </c>
    </row>
    <row r="60" spans="1:14" ht="15">
      <c r="A60" s="133"/>
      <c r="B60" s="131"/>
      <c r="C60" s="131"/>
      <c r="D60" s="131"/>
      <c r="E60" s="131"/>
      <c r="F60" s="131"/>
      <c r="G60" s="131"/>
      <c r="H60" s="131"/>
      <c r="I60" s="131"/>
      <c r="J60" s="24" t="s">
        <v>18</v>
      </c>
      <c r="K60" s="131"/>
      <c r="L60" s="131"/>
      <c r="M60" s="131"/>
      <c r="N60" s="29" t="s">
        <v>19</v>
      </c>
    </row>
    <row r="61" spans="1:14" ht="15">
      <c r="A61" s="30">
        <v>1</v>
      </c>
      <c r="B61" s="139">
        <v>2</v>
      </c>
      <c r="C61" s="139"/>
      <c r="D61" s="139"/>
      <c r="E61" s="139"/>
      <c r="F61" s="139"/>
      <c r="G61" s="25">
        <v>3</v>
      </c>
      <c r="H61" s="25">
        <v>4</v>
      </c>
      <c r="I61" s="25">
        <v>5</v>
      </c>
      <c r="J61" s="25">
        <v>6</v>
      </c>
      <c r="K61" s="25">
        <v>7</v>
      </c>
      <c r="L61" s="25">
        <v>8</v>
      </c>
      <c r="M61" s="25">
        <v>9</v>
      </c>
      <c r="N61" s="31">
        <v>10</v>
      </c>
    </row>
    <row r="62" spans="1:14" ht="12.75" customHeight="1">
      <c r="A62" s="41"/>
      <c r="B62" s="136" t="s">
        <v>22</v>
      </c>
      <c r="C62" s="136"/>
      <c r="D62" s="136"/>
      <c r="E62" s="136"/>
      <c r="F62" s="136"/>
      <c r="G62" s="39">
        <v>5102602</v>
      </c>
      <c r="H62" s="39" t="s">
        <v>23</v>
      </c>
      <c r="I62" s="39" t="s">
        <v>23</v>
      </c>
      <c r="J62" s="39">
        <f>G62</f>
        <v>5102602</v>
      </c>
      <c r="K62" s="39">
        <v>5451345</v>
      </c>
      <c r="L62" s="39" t="s">
        <v>23</v>
      </c>
      <c r="M62" s="39" t="s">
        <v>23</v>
      </c>
      <c r="N62" s="42">
        <f>K62</f>
        <v>5451345</v>
      </c>
    </row>
    <row r="63" spans="1:14" ht="12.75" customHeight="1">
      <c r="A63" s="41"/>
      <c r="B63" s="136" t="s">
        <v>24</v>
      </c>
      <c r="C63" s="136"/>
      <c r="D63" s="136"/>
      <c r="E63" s="136"/>
      <c r="F63" s="136"/>
      <c r="G63" s="39" t="s">
        <v>23</v>
      </c>
      <c r="H63" s="39">
        <v>0</v>
      </c>
      <c r="I63" s="39">
        <v>0</v>
      </c>
      <c r="J63" s="39">
        <v>0</v>
      </c>
      <c r="K63" s="39" t="s">
        <v>23</v>
      </c>
      <c r="L63" s="39">
        <v>0</v>
      </c>
      <c r="M63" s="39">
        <v>0</v>
      </c>
      <c r="N63" s="42">
        <v>0</v>
      </c>
    </row>
    <row r="64" spans="1:14" ht="26.25" customHeight="1">
      <c r="A64" s="32">
        <v>25010100</v>
      </c>
      <c r="B64" s="137" t="s">
        <v>25</v>
      </c>
      <c r="C64" s="137"/>
      <c r="D64" s="137"/>
      <c r="E64" s="137"/>
      <c r="F64" s="137"/>
      <c r="G64" s="39" t="s">
        <v>23</v>
      </c>
      <c r="H64" s="39"/>
      <c r="I64" s="39">
        <v>0</v>
      </c>
      <c r="J64" s="39">
        <v>0</v>
      </c>
      <c r="K64" s="39" t="s">
        <v>23</v>
      </c>
      <c r="L64" s="39">
        <v>0</v>
      </c>
      <c r="M64" s="39">
        <v>0</v>
      </c>
      <c r="N64" s="42">
        <v>0</v>
      </c>
    </row>
    <row r="65" spans="1:14" ht="12.75" customHeight="1">
      <c r="A65" s="32">
        <v>25010200</v>
      </c>
      <c r="B65" s="136" t="s">
        <v>26</v>
      </c>
      <c r="C65" s="136"/>
      <c r="D65" s="136"/>
      <c r="E65" s="136"/>
      <c r="F65" s="136"/>
      <c r="G65" s="39" t="s">
        <v>23</v>
      </c>
      <c r="H65" s="39">
        <v>0</v>
      </c>
      <c r="I65" s="39">
        <v>0</v>
      </c>
      <c r="J65" s="39">
        <v>0</v>
      </c>
      <c r="K65" s="39" t="s">
        <v>23</v>
      </c>
      <c r="L65" s="39">
        <v>0</v>
      </c>
      <c r="M65" s="39">
        <v>0</v>
      </c>
      <c r="N65" s="42">
        <v>0</v>
      </c>
    </row>
    <row r="66" spans="1:14" ht="12.75" customHeight="1">
      <c r="A66" s="32">
        <v>25010300</v>
      </c>
      <c r="B66" s="136" t="s">
        <v>27</v>
      </c>
      <c r="C66" s="136"/>
      <c r="D66" s="136"/>
      <c r="E66" s="136"/>
      <c r="F66" s="136"/>
      <c r="G66" s="39" t="s">
        <v>23</v>
      </c>
      <c r="H66" s="39">
        <v>0</v>
      </c>
      <c r="I66" s="39">
        <v>0</v>
      </c>
      <c r="J66" s="39">
        <v>0</v>
      </c>
      <c r="K66" s="39" t="s">
        <v>23</v>
      </c>
      <c r="L66" s="39">
        <v>0</v>
      </c>
      <c r="M66" s="39">
        <v>0</v>
      </c>
      <c r="N66" s="42">
        <v>0</v>
      </c>
    </row>
    <row r="67" spans="1:14" ht="12.75" customHeight="1">
      <c r="A67" s="32">
        <v>25010400</v>
      </c>
      <c r="B67" s="136" t="s">
        <v>28</v>
      </c>
      <c r="C67" s="136"/>
      <c r="D67" s="136"/>
      <c r="E67" s="136"/>
      <c r="F67" s="136"/>
      <c r="G67" s="39" t="s">
        <v>23</v>
      </c>
      <c r="H67" s="39">
        <v>0</v>
      </c>
      <c r="I67" s="39">
        <v>0</v>
      </c>
      <c r="J67" s="39">
        <v>0</v>
      </c>
      <c r="K67" s="39" t="s">
        <v>23</v>
      </c>
      <c r="L67" s="39">
        <v>0</v>
      </c>
      <c r="M67" s="39">
        <v>0</v>
      </c>
      <c r="N67" s="42">
        <v>0</v>
      </c>
    </row>
    <row r="68" spans="1:14" ht="12.75" customHeight="1">
      <c r="A68" s="32">
        <v>25020100</v>
      </c>
      <c r="B68" s="136" t="s">
        <v>25</v>
      </c>
      <c r="C68" s="136"/>
      <c r="D68" s="136"/>
      <c r="E68" s="136"/>
      <c r="F68" s="136"/>
      <c r="G68" s="39" t="s">
        <v>23</v>
      </c>
      <c r="H68" s="39">
        <v>0</v>
      </c>
      <c r="I68" s="39">
        <v>0</v>
      </c>
      <c r="J68" s="39">
        <v>0</v>
      </c>
      <c r="K68" s="39" t="s">
        <v>23</v>
      </c>
      <c r="L68" s="39">
        <v>0</v>
      </c>
      <c r="M68" s="39"/>
      <c r="N68" s="42">
        <v>0</v>
      </c>
    </row>
    <row r="69" spans="1:14" ht="78" customHeight="1">
      <c r="A69" s="32">
        <v>25020200</v>
      </c>
      <c r="B69" s="136" t="s">
        <v>30</v>
      </c>
      <c r="C69" s="136"/>
      <c r="D69" s="136"/>
      <c r="E69" s="136"/>
      <c r="F69" s="136"/>
      <c r="G69" s="39" t="s">
        <v>23</v>
      </c>
      <c r="H69" s="39">
        <v>0</v>
      </c>
      <c r="I69" s="39">
        <v>0</v>
      </c>
      <c r="J69" s="39">
        <v>0</v>
      </c>
      <c r="K69" s="39" t="s">
        <v>23</v>
      </c>
      <c r="L69" s="39">
        <v>0</v>
      </c>
      <c r="M69" s="39">
        <v>0</v>
      </c>
      <c r="N69" s="42">
        <v>0</v>
      </c>
    </row>
    <row r="70" spans="1:14" ht="12.75" customHeight="1">
      <c r="A70" s="32"/>
      <c r="B70" s="136" t="s">
        <v>31</v>
      </c>
      <c r="C70" s="136"/>
      <c r="D70" s="136"/>
      <c r="E70" s="136"/>
      <c r="F70" s="136"/>
      <c r="G70" s="39" t="s">
        <v>23</v>
      </c>
      <c r="H70" s="39">
        <v>0</v>
      </c>
      <c r="I70" s="39">
        <v>0</v>
      </c>
      <c r="J70" s="39">
        <v>0</v>
      </c>
      <c r="K70" s="39" t="s">
        <v>23</v>
      </c>
      <c r="L70" s="39">
        <v>0</v>
      </c>
      <c r="M70" s="39">
        <v>0</v>
      </c>
      <c r="N70" s="42">
        <v>0</v>
      </c>
    </row>
    <row r="71" spans="1:14" ht="12.75" customHeight="1">
      <c r="A71" s="32">
        <v>401000</v>
      </c>
      <c r="B71" s="137" t="s">
        <v>32</v>
      </c>
      <c r="C71" s="137"/>
      <c r="D71" s="137"/>
      <c r="E71" s="137"/>
      <c r="F71" s="137"/>
      <c r="G71" s="39" t="s">
        <v>23</v>
      </c>
      <c r="H71" s="39">
        <v>0</v>
      </c>
      <c r="I71" s="39">
        <v>0</v>
      </c>
      <c r="J71" s="39">
        <v>0</v>
      </c>
      <c r="K71" s="39" t="s">
        <v>23</v>
      </c>
      <c r="L71" s="39">
        <v>0</v>
      </c>
      <c r="M71" s="39">
        <v>0</v>
      </c>
      <c r="N71" s="42">
        <v>0</v>
      </c>
    </row>
    <row r="72" spans="1:14" ht="33.75" customHeight="1">
      <c r="A72" s="32">
        <v>602400</v>
      </c>
      <c r="B72" s="136" t="s">
        <v>38</v>
      </c>
      <c r="C72" s="136"/>
      <c r="D72" s="136"/>
      <c r="E72" s="136"/>
      <c r="F72" s="136"/>
      <c r="G72" s="39" t="s">
        <v>23</v>
      </c>
      <c r="H72" s="39">
        <v>0</v>
      </c>
      <c r="I72" s="39">
        <v>0</v>
      </c>
      <c r="J72" s="39">
        <v>0</v>
      </c>
      <c r="K72" s="39" t="s">
        <v>23</v>
      </c>
      <c r="L72" s="39">
        <v>0</v>
      </c>
      <c r="M72" s="39">
        <v>0</v>
      </c>
      <c r="N72" s="42">
        <v>0</v>
      </c>
    </row>
    <row r="73" spans="1:14" ht="12.75" customHeight="1">
      <c r="A73" s="32">
        <v>602100</v>
      </c>
      <c r="B73" s="136" t="s">
        <v>33</v>
      </c>
      <c r="C73" s="136"/>
      <c r="D73" s="136"/>
      <c r="E73" s="136"/>
      <c r="F73" s="136"/>
      <c r="G73" s="39" t="s">
        <v>23</v>
      </c>
      <c r="H73" s="39">
        <v>0</v>
      </c>
      <c r="I73" s="39">
        <v>0</v>
      </c>
      <c r="J73" s="39">
        <v>0</v>
      </c>
      <c r="K73" s="39" t="s">
        <v>23</v>
      </c>
      <c r="L73" s="39">
        <v>0</v>
      </c>
      <c r="M73" s="39">
        <v>0</v>
      </c>
      <c r="N73" s="42">
        <v>0</v>
      </c>
    </row>
    <row r="74" spans="1:14" ht="12.75" customHeight="1">
      <c r="A74" s="32">
        <v>602200</v>
      </c>
      <c r="B74" s="136" t="s">
        <v>34</v>
      </c>
      <c r="C74" s="136"/>
      <c r="D74" s="136"/>
      <c r="E74" s="136"/>
      <c r="F74" s="136"/>
      <c r="G74" s="39" t="s">
        <v>23</v>
      </c>
      <c r="H74" s="39">
        <v>0</v>
      </c>
      <c r="I74" s="39">
        <v>0</v>
      </c>
      <c r="J74" s="39">
        <v>0</v>
      </c>
      <c r="K74" s="39" t="s">
        <v>23</v>
      </c>
      <c r="L74" s="39">
        <v>0</v>
      </c>
      <c r="M74" s="39"/>
      <c r="N74" s="42">
        <v>0</v>
      </c>
    </row>
    <row r="75" spans="1:14" ht="20.25" customHeight="1" thickBot="1">
      <c r="A75" s="43"/>
      <c r="B75" s="140" t="s">
        <v>35</v>
      </c>
      <c r="C75" s="140"/>
      <c r="D75" s="140"/>
      <c r="E75" s="140"/>
      <c r="F75" s="140"/>
      <c r="G75" s="45">
        <f>G62</f>
        <v>5102602</v>
      </c>
      <c r="H75" s="45" t="str">
        <f aca="true" t="shared" si="0" ref="H75:N75">H62</f>
        <v>Х</v>
      </c>
      <c r="I75" s="45" t="str">
        <f t="shared" si="0"/>
        <v>Х</v>
      </c>
      <c r="J75" s="45">
        <f t="shared" si="0"/>
        <v>5102602</v>
      </c>
      <c r="K75" s="45">
        <f t="shared" si="0"/>
        <v>5451345</v>
      </c>
      <c r="L75" s="45" t="str">
        <f t="shared" si="0"/>
        <v>Х</v>
      </c>
      <c r="M75" s="45" t="str">
        <f t="shared" si="0"/>
        <v>Х</v>
      </c>
      <c r="N75" s="45">
        <f t="shared" si="0"/>
        <v>5451345</v>
      </c>
    </row>
    <row r="76" spans="1:14" ht="11.25" customHeight="1">
      <c r="A76" s="11"/>
      <c r="B76" s="12"/>
      <c r="C76" s="12"/>
      <c r="D76" s="12"/>
      <c r="E76" s="12"/>
      <c r="F76" s="12"/>
      <c r="G76" s="11"/>
      <c r="H76" s="11"/>
      <c r="I76" s="11"/>
      <c r="J76" s="11"/>
      <c r="K76" s="11"/>
      <c r="L76" s="11"/>
      <c r="M76" s="11"/>
      <c r="N76" s="11"/>
    </row>
    <row r="77" spans="1:14" ht="15.75" customHeight="1">
      <c r="A77" s="125" t="s">
        <v>156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ht="6" customHeight="1">
      <c r="A78" s="6"/>
    </row>
    <row r="79" spans="1:14" ht="15.75" customHeight="1">
      <c r="A79" s="125" t="s">
        <v>162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1:14" ht="15" customHeight="1" thickBot="1">
      <c r="A80" s="10"/>
      <c r="M80" s="141" t="s">
        <v>36</v>
      </c>
      <c r="N80" s="141"/>
    </row>
    <row r="81" spans="1:14" ht="15.75" customHeight="1">
      <c r="A81" s="132" t="s">
        <v>39</v>
      </c>
      <c r="B81" s="134" t="s">
        <v>13</v>
      </c>
      <c r="C81" s="134" t="s">
        <v>159</v>
      </c>
      <c r="D81" s="134"/>
      <c r="E81" s="134"/>
      <c r="F81" s="134"/>
      <c r="G81" s="134" t="s">
        <v>160</v>
      </c>
      <c r="H81" s="134"/>
      <c r="I81" s="134"/>
      <c r="J81" s="134"/>
      <c r="K81" s="134" t="s">
        <v>163</v>
      </c>
      <c r="L81" s="134"/>
      <c r="M81" s="134"/>
      <c r="N81" s="135"/>
    </row>
    <row r="82" spans="1:14" ht="22.5" customHeight="1">
      <c r="A82" s="133"/>
      <c r="B82" s="131"/>
      <c r="C82" s="131" t="s">
        <v>14</v>
      </c>
      <c r="D82" s="131" t="s">
        <v>15</v>
      </c>
      <c r="E82" s="131" t="s">
        <v>16</v>
      </c>
      <c r="F82" s="24" t="s">
        <v>17</v>
      </c>
      <c r="G82" s="131" t="s">
        <v>14</v>
      </c>
      <c r="H82" s="131" t="s">
        <v>15</v>
      </c>
      <c r="I82" s="131" t="s">
        <v>16</v>
      </c>
      <c r="J82" s="24" t="s">
        <v>17</v>
      </c>
      <c r="K82" s="131" t="s">
        <v>14</v>
      </c>
      <c r="L82" s="131" t="s">
        <v>15</v>
      </c>
      <c r="M82" s="131" t="s">
        <v>16</v>
      </c>
      <c r="N82" s="29" t="s">
        <v>17</v>
      </c>
    </row>
    <row r="83" spans="1:14" ht="56.25" customHeight="1">
      <c r="A83" s="133"/>
      <c r="B83" s="131"/>
      <c r="C83" s="131"/>
      <c r="D83" s="131"/>
      <c r="E83" s="131"/>
      <c r="F83" s="24" t="s">
        <v>18</v>
      </c>
      <c r="G83" s="131"/>
      <c r="H83" s="131"/>
      <c r="I83" s="131"/>
      <c r="J83" s="24" t="s">
        <v>19</v>
      </c>
      <c r="K83" s="131"/>
      <c r="L83" s="131"/>
      <c r="M83" s="131"/>
      <c r="N83" s="29" t="s">
        <v>20</v>
      </c>
    </row>
    <row r="84" spans="1:14" ht="15">
      <c r="A84" s="30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25">
        <v>11</v>
      </c>
      <c r="L84" s="25">
        <v>12</v>
      </c>
      <c r="M84" s="25">
        <v>13</v>
      </c>
      <c r="N84" s="31">
        <v>14</v>
      </c>
    </row>
    <row r="85" spans="1:14" ht="15">
      <c r="A85" s="32">
        <v>2111</v>
      </c>
      <c r="B85" s="46" t="s">
        <v>40</v>
      </c>
      <c r="C85" s="28">
        <v>2683163</v>
      </c>
      <c r="D85" s="28">
        <v>0</v>
      </c>
      <c r="E85" s="28">
        <v>0</v>
      </c>
      <c r="F85" s="28">
        <f>C85+D85</f>
        <v>2683163</v>
      </c>
      <c r="G85" s="28">
        <v>2976160</v>
      </c>
      <c r="H85" s="28">
        <v>0</v>
      </c>
      <c r="I85" s="28">
        <v>0</v>
      </c>
      <c r="J85" s="89">
        <f aca="true" t="shared" si="1" ref="J85:J97">G85+H85</f>
        <v>2976160</v>
      </c>
      <c r="K85" s="28">
        <v>3365448</v>
      </c>
      <c r="L85" s="28">
        <v>0</v>
      </c>
      <c r="M85" s="28">
        <v>0</v>
      </c>
      <c r="N85" s="47">
        <f>K85+L85</f>
        <v>3365448</v>
      </c>
    </row>
    <row r="86" spans="1:14" ht="15">
      <c r="A86" s="32">
        <v>2120</v>
      </c>
      <c r="B86" s="46" t="s">
        <v>41</v>
      </c>
      <c r="C86" s="28">
        <v>598246</v>
      </c>
      <c r="D86" s="28">
        <v>0</v>
      </c>
      <c r="E86" s="28">
        <v>0</v>
      </c>
      <c r="F86" s="28">
        <f aca="true" t="shared" si="2" ref="F86:F97">C86+D86</f>
        <v>598246</v>
      </c>
      <c r="G86" s="28">
        <v>663605</v>
      </c>
      <c r="H86" s="28">
        <v>0</v>
      </c>
      <c r="I86" s="28">
        <v>0</v>
      </c>
      <c r="J86" s="89">
        <f t="shared" si="1"/>
        <v>663605</v>
      </c>
      <c r="K86" s="28">
        <v>762569</v>
      </c>
      <c r="L86" s="28">
        <v>0</v>
      </c>
      <c r="M86" s="28">
        <v>0</v>
      </c>
      <c r="N86" s="47">
        <f aca="true" t="shared" si="3" ref="N86:N97">K86+L86</f>
        <v>762569</v>
      </c>
    </row>
    <row r="87" spans="1:14" ht="25.5">
      <c r="A87" s="32">
        <v>2210</v>
      </c>
      <c r="B87" s="46" t="s">
        <v>42</v>
      </c>
      <c r="C87" s="28">
        <v>279563</v>
      </c>
      <c r="D87" s="28">
        <v>0</v>
      </c>
      <c r="E87" s="28">
        <v>0</v>
      </c>
      <c r="F87" s="28">
        <f t="shared" si="2"/>
        <v>279563</v>
      </c>
      <c r="G87" s="28">
        <v>251139</v>
      </c>
      <c r="H87" s="28">
        <v>0</v>
      </c>
      <c r="I87" s="28">
        <v>0</v>
      </c>
      <c r="J87" s="89">
        <f t="shared" si="1"/>
        <v>251139</v>
      </c>
      <c r="K87" s="28">
        <v>267359</v>
      </c>
      <c r="L87" s="28">
        <v>0</v>
      </c>
      <c r="M87" s="28">
        <v>0</v>
      </c>
      <c r="N87" s="47">
        <f t="shared" si="3"/>
        <v>267359</v>
      </c>
    </row>
    <row r="88" spans="1:14" ht="25.5">
      <c r="A88" s="32">
        <v>2220</v>
      </c>
      <c r="B88" s="46" t="s">
        <v>43</v>
      </c>
      <c r="C88" s="28">
        <v>3264</v>
      </c>
      <c r="D88" s="28">
        <v>0</v>
      </c>
      <c r="E88" s="28">
        <v>0</v>
      </c>
      <c r="F88" s="28">
        <f t="shared" si="2"/>
        <v>3264</v>
      </c>
      <c r="G88" s="28">
        <v>4265</v>
      </c>
      <c r="H88" s="28">
        <v>0</v>
      </c>
      <c r="I88" s="28">
        <v>0</v>
      </c>
      <c r="J88" s="89">
        <f t="shared" si="1"/>
        <v>4265</v>
      </c>
      <c r="K88" s="28">
        <v>3619</v>
      </c>
      <c r="L88" s="28">
        <v>0</v>
      </c>
      <c r="M88" s="28">
        <v>0</v>
      </c>
      <c r="N88" s="47">
        <f t="shared" si="3"/>
        <v>3619</v>
      </c>
    </row>
    <row r="89" spans="1:14" ht="15">
      <c r="A89" s="32">
        <v>2240</v>
      </c>
      <c r="B89" s="46" t="s">
        <v>44</v>
      </c>
      <c r="C89" s="28">
        <v>352257</v>
      </c>
      <c r="D89" s="28">
        <v>0</v>
      </c>
      <c r="E89" s="28">
        <v>0</v>
      </c>
      <c r="F89" s="28">
        <f t="shared" si="2"/>
        <v>352257</v>
      </c>
      <c r="G89" s="28">
        <v>136869</v>
      </c>
      <c r="H89" s="28">
        <v>0</v>
      </c>
      <c r="I89" s="28">
        <v>0</v>
      </c>
      <c r="J89" s="89">
        <f t="shared" si="1"/>
        <v>136869</v>
      </c>
      <c r="K89" s="28">
        <v>171973</v>
      </c>
      <c r="L89" s="28">
        <v>0</v>
      </c>
      <c r="M89" s="28">
        <v>0</v>
      </c>
      <c r="N89" s="47">
        <f t="shared" si="3"/>
        <v>171973</v>
      </c>
    </row>
    <row r="90" spans="1:14" ht="15">
      <c r="A90" s="32">
        <v>2250</v>
      </c>
      <c r="B90" s="46" t="s">
        <v>45</v>
      </c>
      <c r="C90" s="28">
        <v>4421</v>
      </c>
      <c r="D90" s="28">
        <v>0</v>
      </c>
      <c r="E90" s="28">
        <v>0</v>
      </c>
      <c r="F90" s="28">
        <f t="shared" si="2"/>
        <v>4421</v>
      </c>
      <c r="G90" s="28">
        <v>7035</v>
      </c>
      <c r="H90" s="28">
        <v>0</v>
      </c>
      <c r="I90" s="28">
        <v>0</v>
      </c>
      <c r="J90" s="89">
        <f t="shared" si="1"/>
        <v>7035</v>
      </c>
      <c r="K90" s="28">
        <v>15900</v>
      </c>
      <c r="L90" s="28">
        <v>0</v>
      </c>
      <c r="M90" s="28">
        <v>0</v>
      </c>
      <c r="N90" s="47">
        <f t="shared" si="3"/>
        <v>15900</v>
      </c>
    </row>
    <row r="91" spans="1:14" ht="15">
      <c r="A91" s="32">
        <v>2271</v>
      </c>
      <c r="B91" s="46" t="s">
        <v>46</v>
      </c>
      <c r="C91" s="28">
        <v>66056</v>
      </c>
      <c r="D91" s="28">
        <v>0</v>
      </c>
      <c r="E91" s="28">
        <v>0</v>
      </c>
      <c r="F91" s="28">
        <f t="shared" si="2"/>
        <v>66056</v>
      </c>
      <c r="G91" s="28">
        <v>99129</v>
      </c>
      <c r="H91" s="28">
        <v>0</v>
      </c>
      <c r="I91" s="28">
        <v>0</v>
      </c>
      <c r="J91" s="89">
        <f t="shared" si="1"/>
        <v>99129</v>
      </c>
      <c r="K91" s="28">
        <v>135501</v>
      </c>
      <c r="L91" s="28">
        <v>0</v>
      </c>
      <c r="M91" s="28">
        <v>0</v>
      </c>
      <c r="N91" s="47">
        <f t="shared" si="3"/>
        <v>135501</v>
      </c>
    </row>
    <row r="92" spans="1:14" ht="25.5">
      <c r="A92" s="32">
        <v>2272</v>
      </c>
      <c r="B92" s="46" t="s">
        <v>47</v>
      </c>
      <c r="C92" s="28">
        <v>6146</v>
      </c>
      <c r="D92" s="28">
        <v>0</v>
      </c>
      <c r="E92" s="28">
        <v>0</v>
      </c>
      <c r="F92" s="28">
        <f t="shared" si="2"/>
        <v>6146</v>
      </c>
      <c r="G92" s="28">
        <v>9937</v>
      </c>
      <c r="H92" s="28">
        <v>0</v>
      </c>
      <c r="I92" s="28">
        <v>0</v>
      </c>
      <c r="J92" s="89">
        <f t="shared" si="1"/>
        <v>9937</v>
      </c>
      <c r="K92" s="28">
        <v>14054</v>
      </c>
      <c r="L92" s="28">
        <v>0</v>
      </c>
      <c r="M92" s="28">
        <v>0</v>
      </c>
      <c r="N92" s="47">
        <f t="shared" si="3"/>
        <v>14054</v>
      </c>
    </row>
    <row r="93" spans="1:14" ht="15">
      <c r="A93" s="32">
        <v>2273</v>
      </c>
      <c r="B93" s="46" t="s">
        <v>48</v>
      </c>
      <c r="C93" s="28">
        <v>24300</v>
      </c>
      <c r="D93" s="28">
        <v>0</v>
      </c>
      <c r="E93" s="28">
        <v>0</v>
      </c>
      <c r="F93" s="28">
        <f t="shared" si="2"/>
        <v>24300</v>
      </c>
      <c r="G93" s="28">
        <v>19620</v>
      </c>
      <c r="H93" s="28">
        <v>0</v>
      </c>
      <c r="I93" s="28">
        <v>0</v>
      </c>
      <c r="J93" s="89">
        <f t="shared" si="1"/>
        <v>19620</v>
      </c>
      <c r="K93" s="28">
        <v>24546</v>
      </c>
      <c r="L93" s="28">
        <v>0</v>
      </c>
      <c r="M93" s="28">
        <v>0</v>
      </c>
      <c r="N93" s="47">
        <f t="shared" si="3"/>
        <v>24546</v>
      </c>
    </row>
    <row r="94" spans="1:14" ht="25.5">
      <c r="A94" s="32">
        <v>2275</v>
      </c>
      <c r="B94" s="46" t="s">
        <v>189</v>
      </c>
      <c r="C94" s="28"/>
      <c r="D94" s="28"/>
      <c r="E94" s="28"/>
      <c r="F94" s="28">
        <f t="shared" si="2"/>
        <v>0</v>
      </c>
      <c r="G94" s="28">
        <v>5915</v>
      </c>
      <c r="H94" s="28">
        <v>0</v>
      </c>
      <c r="I94" s="28">
        <v>0</v>
      </c>
      <c r="J94" s="89">
        <f t="shared" si="1"/>
        <v>5915</v>
      </c>
      <c r="K94" s="28">
        <v>7514</v>
      </c>
      <c r="L94" s="28"/>
      <c r="M94" s="28"/>
      <c r="N94" s="47">
        <f t="shared" si="3"/>
        <v>7514</v>
      </c>
    </row>
    <row r="95" spans="1:14" ht="38.25">
      <c r="A95" s="32">
        <v>2282</v>
      </c>
      <c r="B95" s="46" t="s">
        <v>49</v>
      </c>
      <c r="C95" s="28">
        <v>220</v>
      </c>
      <c r="D95" s="28">
        <v>0</v>
      </c>
      <c r="E95" s="28">
        <v>0</v>
      </c>
      <c r="F95" s="28">
        <f t="shared" si="2"/>
        <v>220</v>
      </c>
      <c r="G95" s="28">
        <v>2140</v>
      </c>
      <c r="H95" s="28">
        <v>0</v>
      </c>
      <c r="I95" s="28">
        <v>0</v>
      </c>
      <c r="J95" s="89">
        <f t="shared" si="1"/>
        <v>2140</v>
      </c>
      <c r="K95" s="28">
        <v>4780</v>
      </c>
      <c r="L95" s="28">
        <v>0</v>
      </c>
      <c r="M95" s="28">
        <v>0</v>
      </c>
      <c r="N95" s="47">
        <f t="shared" si="3"/>
        <v>4780</v>
      </c>
    </row>
    <row r="96" spans="1:14" ht="25.5">
      <c r="A96" s="32">
        <v>3110</v>
      </c>
      <c r="B96" s="46" t="s">
        <v>50</v>
      </c>
      <c r="C96" s="28">
        <v>0</v>
      </c>
      <c r="D96" s="28">
        <v>0</v>
      </c>
      <c r="E96" s="28">
        <v>0</v>
      </c>
      <c r="F96" s="28">
        <f t="shared" si="2"/>
        <v>0</v>
      </c>
      <c r="G96" s="28">
        <v>0</v>
      </c>
      <c r="H96" s="28">
        <v>0</v>
      </c>
      <c r="I96" s="28">
        <v>0</v>
      </c>
      <c r="J96" s="89">
        <f t="shared" si="1"/>
        <v>0</v>
      </c>
      <c r="K96" s="28">
        <v>0</v>
      </c>
      <c r="L96" s="28">
        <v>0</v>
      </c>
      <c r="M96" s="28">
        <v>0</v>
      </c>
      <c r="N96" s="47">
        <f t="shared" si="3"/>
        <v>0</v>
      </c>
    </row>
    <row r="97" spans="1:14" ht="15">
      <c r="A97" s="82">
        <v>3120</v>
      </c>
      <c r="B97" s="83" t="s">
        <v>188</v>
      </c>
      <c r="C97" s="84">
        <v>0</v>
      </c>
      <c r="D97" s="84">
        <v>0</v>
      </c>
      <c r="E97" s="84">
        <v>0</v>
      </c>
      <c r="F97" s="28">
        <f t="shared" si="2"/>
        <v>0</v>
      </c>
      <c r="G97" s="84">
        <v>0</v>
      </c>
      <c r="H97" s="84">
        <v>0</v>
      </c>
      <c r="I97" s="84">
        <v>0</v>
      </c>
      <c r="J97" s="89">
        <f t="shared" si="1"/>
        <v>0</v>
      </c>
      <c r="K97" s="84"/>
      <c r="L97" s="84">
        <v>0</v>
      </c>
      <c r="M97" s="84">
        <v>0</v>
      </c>
      <c r="N97" s="47">
        <f t="shared" si="3"/>
        <v>0</v>
      </c>
    </row>
    <row r="98" spans="1:14" ht="15.75" thickBot="1">
      <c r="A98" s="34"/>
      <c r="B98" s="35" t="s">
        <v>35</v>
      </c>
      <c r="C98" s="48">
        <f>C85+C86+C87+C88+C89+C90+C91+C92+C93+C95+C96</f>
        <v>4017636</v>
      </c>
      <c r="D98" s="48">
        <f>D85+D86+D87+D88+D89+D90+D91+D92+D93+D95+D96</f>
        <v>0</v>
      </c>
      <c r="E98" s="48">
        <f>E85+E86+E87+E88+E89+E90+E91+E92+E93+E94+E95+E96</f>
        <v>0</v>
      </c>
      <c r="F98" s="48">
        <f>C98+D98</f>
        <v>4017636</v>
      </c>
      <c r="G98" s="48">
        <f>G85+G86+G87+G88+G89+G90+G91+G92+G93+G94+G95+G96</f>
        <v>4175814</v>
      </c>
      <c r="H98" s="48">
        <f>H85+H86+H87+H88+H89+H90+H91+H92+H93+H94+H95+H96</f>
        <v>0</v>
      </c>
      <c r="I98" s="48">
        <f>I85+I86+I87+I88+I89+I90+I91+I92+I93+I94+I95+I96</f>
        <v>0</v>
      </c>
      <c r="J98" s="48">
        <f>G98+H98</f>
        <v>4175814</v>
      </c>
      <c r="K98" s="48">
        <f>K85+K86+K87+K88+K89+K90+K91+K92+K93+K94+K95+K96</f>
        <v>4773263</v>
      </c>
      <c r="L98" s="48">
        <f>L85+L86+L87+L88+L89+L90+L91+L92+L93+L94+L95+L96+L97</f>
        <v>0</v>
      </c>
      <c r="M98" s="48">
        <f>M85+M86+M87+M88+M89+M90+M91+M92+M93+M94+M95+M96+M97</f>
        <v>0</v>
      </c>
      <c r="N98" s="49">
        <f>K98+L98</f>
        <v>4773263</v>
      </c>
    </row>
    <row r="99" spans="1:14" ht="15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6.5" customHeight="1">
      <c r="A100" s="125" t="s">
        <v>164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1:14" ht="14.25" customHeight="1" thickBot="1">
      <c r="A101" s="13"/>
      <c r="M101" s="141" t="s">
        <v>36</v>
      </c>
      <c r="N101" s="141"/>
    </row>
    <row r="102" spans="1:14" ht="15.75" customHeight="1">
      <c r="A102" s="132" t="s">
        <v>51</v>
      </c>
      <c r="B102" s="134" t="s">
        <v>13</v>
      </c>
      <c r="C102" s="134" t="s">
        <v>159</v>
      </c>
      <c r="D102" s="134"/>
      <c r="E102" s="134"/>
      <c r="F102" s="134"/>
      <c r="G102" s="134" t="s">
        <v>160</v>
      </c>
      <c r="H102" s="134"/>
      <c r="I102" s="134"/>
      <c r="J102" s="134"/>
      <c r="K102" s="134" t="s">
        <v>163</v>
      </c>
      <c r="L102" s="134"/>
      <c r="M102" s="134"/>
      <c r="N102" s="135"/>
    </row>
    <row r="103" spans="1:14" ht="22.5" customHeight="1">
      <c r="A103" s="133"/>
      <c r="B103" s="131"/>
      <c r="C103" s="131" t="s">
        <v>14</v>
      </c>
      <c r="D103" s="131" t="s">
        <v>15</v>
      </c>
      <c r="E103" s="131" t="s">
        <v>16</v>
      </c>
      <c r="F103" s="24" t="s">
        <v>17</v>
      </c>
      <c r="G103" s="131" t="s">
        <v>14</v>
      </c>
      <c r="H103" s="131" t="s">
        <v>15</v>
      </c>
      <c r="I103" s="131" t="s">
        <v>16</v>
      </c>
      <c r="J103" s="24" t="s">
        <v>17</v>
      </c>
      <c r="K103" s="131" t="s">
        <v>14</v>
      </c>
      <c r="L103" s="131" t="s">
        <v>15</v>
      </c>
      <c r="M103" s="142" t="s">
        <v>16</v>
      </c>
      <c r="N103" s="29" t="s">
        <v>17</v>
      </c>
    </row>
    <row r="104" spans="1:14" ht="35.25" customHeight="1">
      <c r="A104" s="133"/>
      <c r="B104" s="131"/>
      <c r="C104" s="131"/>
      <c r="D104" s="131"/>
      <c r="E104" s="131"/>
      <c r="F104" s="24" t="s">
        <v>18</v>
      </c>
      <c r="G104" s="131"/>
      <c r="H104" s="131"/>
      <c r="I104" s="131"/>
      <c r="J104" s="24" t="s">
        <v>19</v>
      </c>
      <c r="K104" s="131"/>
      <c r="L104" s="131"/>
      <c r="M104" s="131"/>
      <c r="N104" s="29" t="s">
        <v>20</v>
      </c>
    </row>
    <row r="105" spans="1:14" ht="15">
      <c r="A105" s="30">
        <v>1</v>
      </c>
      <c r="B105" s="25">
        <v>2</v>
      </c>
      <c r="C105" s="25">
        <v>3</v>
      </c>
      <c r="D105" s="25">
        <v>4</v>
      </c>
      <c r="E105" s="25">
        <v>5</v>
      </c>
      <c r="F105" s="25">
        <v>6</v>
      </c>
      <c r="G105" s="25">
        <v>7</v>
      </c>
      <c r="H105" s="25">
        <v>8</v>
      </c>
      <c r="I105" s="25">
        <v>9</v>
      </c>
      <c r="J105" s="25">
        <v>10</v>
      </c>
      <c r="K105" s="25">
        <v>11</v>
      </c>
      <c r="L105" s="25">
        <v>12</v>
      </c>
      <c r="M105" s="25">
        <v>13</v>
      </c>
      <c r="N105" s="31">
        <v>14</v>
      </c>
    </row>
    <row r="106" spans="1:14" ht="15">
      <c r="A106" s="51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31"/>
    </row>
    <row r="107" spans="1:14" ht="15">
      <c r="A107" s="51"/>
      <c r="B107" s="26"/>
      <c r="C107" s="27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52"/>
    </row>
    <row r="108" spans="1:14" ht="15.75" thickBot="1">
      <c r="A108" s="34"/>
      <c r="B108" s="35" t="s">
        <v>35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</row>
    <row r="109" spans="1:14" ht="16.5" customHeight="1">
      <c r="A109" s="8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7.25" customHeight="1">
      <c r="A110" s="125" t="s">
        <v>165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1:14" ht="15" customHeight="1" thickBot="1">
      <c r="A111" s="13"/>
      <c r="M111" s="141" t="s">
        <v>36</v>
      </c>
      <c r="N111" s="141"/>
    </row>
    <row r="112" spans="1:14" ht="16.5" customHeight="1">
      <c r="A112" s="132" t="s">
        <v>39</v>
      </c>
      <c r="B112" s="134" t="s">
        <v>13</v>
      </c>
      <c r="C112" s="134"/>
      <c r="D112" s="134"/>
      <c r="E112" s="134"/>
      <c r="F112" s="134"/>
      <c r="G112" s="134" t="s">
        <v>37</v>
      </c>
      <c r="H112" s="134"/>
      <c r="I112" s="134"/>
      <c r="J112" s="134"/>
      <c r="K112" s="134" t="s">
        <v>167</v>
      </c>
      <c r="L112" s="134"/>
      <c r="M112" s="134"/>
      <c r="N112" s="135"/>
    </row>
    <row r="113" spans="1:14" ht="15.75" customHeight="1">
      <c r="A113" s="133"/>
      <c r="B113" s="131"/>
      <c r="C113" s="131"/>
      <c r="D113" s="131"/>
      <c r="E113" s="131"/>
      <c r="F113" s="131"/>
      <c r="G113" s="131" t="s">
        <v>14</v>
      </c>
      <c r="H113" s="131" t="s">
        <v>15</v>
      </c>
      <c r="I113" s="131" t="s">
        <v>16</v>
      </c>
      <c r="J113" s="24" t="s">
        <v>17</v>
      </c>
      <c r="K113" s="131" t="s">
        <v>14</v>
      </c>
      <c r="L113" s="131" t="s">
        <v>15</v>
      </c>
      <c r="M113" s="131" t="s">
        <v>16</v>
      </c>
      <c r="N113" s="29" t="s">
        <v>17</v>
      </c>
    </row>
    <row r="114" spans="1:14" ht="44.25" customHeight="1">
      <c r="A114" s="133"/>
      <c r="B114" s="131"/>
      <c r="C114" s="131"/>
      <c r="D114" s="131"/>
      <c r="E114" s="131"/>
      <c r="F114" s="131"/>
      <c r="G114" s="131"/>
      <c r="H114" s="131"/>
      <c r="I114" s="131"/>
      <c r="J114" s="24" t="s">
        <v>18</v>
      </c>
      <c r="K114" s="131"/>
      <c r="L114" s="131"/>
      <c r="M114" s="131"/>
      <c r="N114" s="29" t="s">
        <v>19</v>
      </c>
    </row>
    <row r="115" spans="1:14" ht="15.75" customHeight="1">
      <c r="A115" s="30">
        <v>1</v>
      </c>
      <c r="B115" s="139">
        <v>2</v>
      </c>
      <c r="C115" s="139"/>
      <c r="D115" s="139"/>
      <c r="E115" s="139"/>
      <c r="F115" s="139"/>
      <c r="G115" s="25">
        <v>3</v>
      </c>
      <c r="H115" s="25">
        <v>4</v>
      </c>
      <c r="I115" s="25">
        <v>5</v>
      </c>
      <c r="J115" s="25">
        <v>6</v>
      </c>
      <c r="K115" s="25">
        <v>7</v>
      </c>
      <c r="L115" s="25">
        <v>8</v>
      </c>
      <c r="M115" s="25">
        <v>9</v>
      </c>
      <c r="N115" s="31">
        <v>10</v>
      </c>
    </row>
    <row r="116" spans="1:14" ht="15.75" customHeight="1">
      <c r="A116" s="41">
        <v>2111</v>
      </c>
      <c r="B116" s="143" t="s">
        <v>40</v>
      </c>
      <c r="C116" s="143"/>
      <c r="D116" s="143"/>
      <c r="E116" s="143"/>
      <c r="F116" s="143"/>
      <c r="G116" s="39">
        <v>3621520</v>
      </c>
      <c r="H116" s="39">
        <v>0</v>
      </c>
      <c r="I116" s="39">
        <v>0</v>
      </c>
      <c r="J116" s="55">
        <f>G116+H116</f>
        <v>3621520</v>
      </c>
      <c r="K116" s="39">
        <v>3877159</v>
      </c>
      <c r="L116" s="39">
        <v>0</v>
      </c>
      <c r="M116" s="39">
        <v>0</v>
      </c>
      <c r="N116" s="56">
        <f>K116+L116</f>
        <v>3877159</v>
      </c>
    </row>
    <row r="117" spans="1:14" ht="15.75" customHeight="1">
      <c r="A117" s="41">
        <v>2120</v>
      </c>
      <c r="B117" s="143" t="s">
        <v>41</v>
      </c>
      <c r="C117" s="143"/>
      <c r="D117" s="143"/>
      <c r="E117" s="143"/>
      <c r="F117" s="143"/>
      <c r="G117" s="39">
        <v>796734</v>
      </c>
      <c r="H117" s="39">
        <v>0</v>
      </c>
      <c r="I117" s="39">
        <v>0</v>
      </c>
      <c r="J117" s="55">
        <f aca="true" t="shared" si="4" ref="J117:J127">G117+H117</f>
        <v>796734</v>
      </c>
      <c r="K117" s="39">
        <v>852975</v>
      </c>
      <c r="L117" s="39">
        <v>0</v>
      </c>
      <c r="M117" s="39">
        <v>0</v>
      </c>
      <c r="N117" s="56">
        <f aca="true" t="shared" si="5" ref="N117:N127">K117+L117</f>
        <v>852975</v>
      </c>
    </row>
    <row r="118" spans="1:14" ht="15.75" customHeight="1">
      <c r="A118" s="41">
        <v>2210</v>
      </c>
      <c r="B118" s="143" t="s">
        <v>42</v>
      </c>
      <c r="C118" s="143"/>
      <c r="D118" s="143"/>
      <c r="E118" s="143"/>
      <c r="F118" s="143"/>
      <c r="G118" s="39">
        <f>K87*105.3%</f>
        <v>281529.027</v>
      </c>
      <c r="H118" s="39">
        <v>0</v>
      </c>
      <c r="I118" s="39">
        <v>0</v>
      </c>
      <c r="J118" s="55">
        <f t="shared" si="4"/>
        <v>281529.027</v>
      </c>
      <c r="K118" s="39">
        <f>G118*105.1%</f>
        <v>295887.007377</v>
      </c>
      <c r="L118" s="39">
        <v>0</v>
      </c>
      <c r="M118" s="39">
        <v>0</v>
      </c>
      <c r="N118" s="56">
        <f t="shared" si="5"/>
        <v>295887.007377</v>
      </c>
    </row>
    <row r="119" spans="1:14" ht="15.75" customHeight="1">
      <c r="A119" s="41">
        <v>2220</v>
      </c>
      <c r="B119" s="143" t="s">
        <v>43</v>
      </c>
      <c r="C119" s="143"/>
      <c r="D119" s="143"/>
      <c r="E119" s="143"/>
      <c r="F119" s="143"/>
      <c r="G119" s="39">
        <f>K88*105.3%</f>
        <v>3810.807</v>
      </c>
      <c r="H119" s="39">
        <v>0</v>
      </c>
      <c r="I119" s="39">
        <v>0</v>
      </c>
      <c r="J119" s="55">
        <f t="shared" si="4"/>
        <v>3810.807</v>
      </c>
      <c r="K119" s="39">
        <f>G119*105.1%</f>
        <v>4005.1581569999994</v>
      </c>
      <c r="L119" s="39">
        <v>0</v>
      </c>
      <c r="M119" s="39">
        <v>0</v>
      </c>
      <c r="N119" s="56">
        <f t="shared" si="5"/>
        <v>4005.1581569999994</v>
      </c>
    </row>
    <row r="120" spans="1:14" ht="15.75" customHeight="1">
      <c r="A120" s="41">
        <v>2240</v>
      </c>
      <c r="B120" s="143" t="s">
        <v>44</v>
      </c>
      <c r="C120" s="143"/>
      <c r="D120" s="143"/>
      <c r="E120" s="143"/>
      <c r="F120" s="143"/>
      <c r="G120" s="39">
        <f>K89*105.3%</f>
        <v>181087.569</v>
      </c>
      <c r="H120" s="39">
        <v>0</v>
      </c>
      <c r="I120" s="39">
        <v>0</v>
      </c>
      <c r="J120" s="55">
        <f t="shared" si="4"/>
        <v>181087.569</v>
      </c>
      <c r="K120" s="39">
        <f>G120*105.1%</f>
        <v>190323.03501899997</v>
      </c>
      <c r="L120" s="39">
        <v>0</v>
      </c>
      <c r="M120" s="39">
        <v>0</v>
      </c>
      <c r="N120" s="56">
        <f t="shared" si="5"/>
        <v>190323.03501899997</v>
      </c>
    </row>
    <row r="121" spans="1:14" ht="15.75" customHeight="1">
      <c r="A121" s="41">
        <v>2250</v>
      </c>
      <c r="B121" s="143" t="s">
        <v>45</v>
      </c>
      <c r="C121" s="143"/>
      <c r="D121" s="143"/>
      <c r="E121" s="143"/>
      <c r="F121" s="143"/>
      <c r="G121" s="39">
        <f>K90*105.3%</f>
        <v>16742.7</v>
      </c>
      <c r="H121" s="39">
        <v>0</v>
      </c>
      <c r="I121" s="39">
        <v>0</v>
      </c>
      <c r="J121" s="55">
        <f t="shared" si="4"/>
        <v>16742.7</v>
      </c>
      <c r="K121" s="39">
        <f>G121*105.1%</f>
        <v>17596.577699999998</v>
      </c>
      <c r="L121" s="39">
        <v>0</v>
      </c>
      <c r="M121" s="39">
        <v>0</v>
      </c>
      <c r="N121" s="56">
        <f t="shared" si="5"/>
        <v>17596.577699999998</v>
      </c>
    </row>
    <row r="122" spans="1:14" ht="15.75" customHeight="1">
      <c r="A122" s="41">
        <v>2271</v>
      </c>
      <c r="B122" s="143" t="s">
        <v>46</v>
      </c>
      <c r="C122" s="143"/>
      <c r="D122" s="143"/>
      <c r="E122" s="143"/>
      <c r="F122" s="143"/>
      <c r="G122" s="39">
        <f>K91*108%</f>
        <v>146341.08000000002</v>
      </c>
      <c r="H122" s="39">
        <v>0</v>
      </c>
      <c r="I122" s="39">
        <v>0</v>
      </c>
      <c r="J122" s="55">
        <f t="shared" si="4"/>
        <v>146341.08000000002</v>
      </c>
      <c r="K122" s="39">
        <f>G122*106.1%</f>
        <v>155267.88588000002</v>
      </c>
      <c r="L122" s="39">
        <v>0</v>
      </c>
      <c r="M122" s="39">
        <v>0</v>
      </c>
      <c r="N122" s="56">
        <f t="shared" si="5"/>
        <v>155267.88588000002</v>
      </c>
    </row>
    <row r="123" spans="1:14" ht="15.75" customHeight="1">
      <c r="A123" s="41">
        <v>2272</v>
      </c>
      <c r="B123" s="143" t="s">
        <v>47</v>
      </c>
      <c r="C123" s="143"/>
      <c r="D123" s="143"/>
      <c r="E123" s="143"/>
      <c r="F123" s="143"/>
      <c r="G123" s="39">
        <f>K92*108%</f>
        <v>15178.320000000002</v>
      </c>
      <c r="H123" s="39">
        <v>0</v>
      </c>
      <c r="I123" s="39">
        <v>0</v>
      </c>
      <c r="J123" s="55">
        <f t="shared" si="4"/>
        <v>15178.320000000002</v>
      </c>
      <c r="K123" s="39">
        <f>G123*106.1%</f>
        <v>16104.197520000002</v>
      </c>
      <c r="L123" s="39">
        <v>0</v>
      </c>
      <c r="M123" s="39">
        <v>0</v>
      </c>
      <c r="N123" s="56">
        <f t="shared" si="5"/>
        <v>16104.197520000002</v>
      </c>
    </row>
    <row r="124" spans="1:14" ht="15.75" customHeight="1">
      <c r="A124" s="41">
        <v>2273</v>
      </c>
      <c r="B124" s="143" t="s">
        <v>48</v>
      </c>
      <c r="C124" s="143"/>
      <c r="D124" s="143"/>
      <c r="E124" s="143"/>
      <c r="F124" s="143"/>
      <c r="G124" s="39">
        <f>K93*108%</f>
        <v>26509.68</v>
      </c>
      <c r="H124" s="39">
        <v>0</v>
      </c>
      <c r="I124" s="39">
        <v>0</v>
      </c>
      <c r="J124" s="55">
        <f t="shared" si="4"/>
        <v>26509.68</v>
      </c>
      <c r="K124" s="39">
        <f>G124*106.1%</f>
        <v>28126.77048</v>
      </c>
      <c r="L124" s="39">
        <v>0</v>
      </c>
      <c r="M124" s="39">
        <v>0</v>
      </c>
      <c r="N124" s="56">
        <f t="shared" si="5"/>
        <v>28126.77048</v>
      </c>
    </row>
    <row r="125" spans="1:14" ht="15.75" customHeight="1">
      <c r="A125" s="41">
        <v>2275</v>
      </c>
      <c r="B125" s="144" t="s">
        <v>189</v>
      </c>
      <c r="C125" s="145"/>
      <c r="D125" s="145"/>
      <c r="E125" s="145"/>
      <c r="F125" s="146"/>
      <c r="G125" s="39">
        <f>K94*108%</f>
        <v>8115.120000000001</v>
      </c>
      <c r="H125" s="39">
        <v>0</v>
      </c>
      <c r="I125" s="39">
        <v>0</v>
      </c>
      <c r="J125" s="55">
        <f t="shared" si="4"/>
        <v>8115.120000000001</v>
      </c>
      <c r="K125" s="39">
        <f>G125*106.1%</f>
        <v>8610.14232</v>
      </c>
      <c r="L125" s="39">
        <v>0</v>
      </c>
      <c r="M125" s="39">
        <v>0</v>
      </c>
      <c r="N125" s="56">
        <f t="shared" si="5"/>
        <v>8610.14232</v>
      </c>
    </row>
    <row r="126" spans="1:14" ht="30" customHeight="1">
      <c r="A126" s="41">
        <v>2282</v>
      </c>
      <c r="B126" s="143" t="s">
        <v>49</v>
      </c>
      <c r="C126" s="143"/>
      <c r="D126" s="143"/>
      <c r="E126" s="143"/>
      <c r="F126" s="143"/>
      <c r="G126" s="39">
        <f>K95*105.3%</f>
        <v>5033.34</v>
      </c>
      <c r="H126" s="39">
        <v>0</v>
      </c>
      <c r="I126" s="39">
        <v>0</v>
      </c>
      <c r="J126" s="55">
        <f t="shared" si="4"/>
        <v>5033.34</v>
      </c>
      <c r="K126" s="39">
        <f>G126*105.1%</f>
        <v>5290.04034</v>
      </c>
      <c r="L126" s="39">
        <v>0</v>
      </c>
      <c r="M126" s="39">
        <v>0</v>
      </c>
      <c r="N126" s="56">
        <f t="shared" si="5"/>
        <v>5290.04034</v>
      </c>
    </row>
    <row r="127" spans="1:14" ht="31.5" customHeight="1">
      <c r="A127" s="41">
        <v>3110</v>
      </c>
      <c r="B127" s="143" t="s">
        <v>50</v>
      </c>
      <c r="C127" s="143"/>
      <c r="D127" s="143"/>
      <c r="E127" s="143"/>
      <c r="F127" s="143"/>
      <c r="G127" s="39">
        <v>0</v>
      </c>
      <c r="H127" s="39">
        <v>0</v>
      </c>
      <c r="I127" s="39">
        <v>0</v>
      </c>
      <c r="J127" s="55">
        <f t="shared" si="4"/>
        <v>0</v>
      </c>
      <c r="K127" s="39">
        <v>0</v>
      </c>
      <c r="L127" s="39">
        <v>0</v>
      </c>
      <c r="M127" s="39">
        <v>0</v>
      </c>
      <c r="N127" s="56">
        <f t="shared" si="5"/>
        <v>0</v>
      </c>
    </row>
    <row r="128" spans="1:14" ht="16.5" customHeight="1" thickBot="1">
      <c r="A128" s="43"/>
      <c r="B128" s="140" t="s">
        <v>35</v>
      </c>
      <c r="C128" s="140"/>
      <c r="D128" s="140"/>
      <c r="E128" s="140"/>
      <c r="F128" s="140"/>
      <c r="G128" s="57">
        <f>G116+G117+G118+G119+G120+G121+G122+G123+G124+G125+G126</f>
        <v>5102601.643</v>
      </c>
      <c r="H128" s="57">
        <f>H116+H117+H118+H119+H120+H121+H122+H123+H124+H126+H127</f>
        <v>0</v>
      </c>
      <c r="I128" s="57">
        <f>I116+I117+I118+I119+I120+I121+I122+I123+I124+I126+I127</f>
        <v>0</v>
      </c>
      <c r="J128" s="57">
        <f>G128+H128</f>
        <v>5102601.643</v>
      </c>
      <c r="K128" s="57">
        <f>K116+K117+K118+K119+K120+K121+K122+K123+K124+K125+K126+K127</f>
        <v>5451344.814793</v>
      </c>
      <c r="L128" s="57">
        <f>L116+L117+L118+L119+L120+L121+L122+L123+L124+L126+L127</f>
        <v>0</v>
      </c>
      <c r="M128" s="57">
        <v>0</v>
      </c>
      <c r="N128" s="90">
        <f>K128+L128</f>
        <v>5451344.814793</v>
      </c>
    </row>
    <row r="129" spans="1:14" ht="15.75">
      <c r="A129" s="11"/>
      <c r="B129" s="12"/>
      <c r="C129" s="12"/>
      <c r="D129" s="12"/>
      <c r="E129" s="12"/>
      <c r="F129" s="12"/>
      <c r="G129" s="11"/>
      <c r="H129" s="11"/>
      <c r="I129" s="11"/>
      <c r="J129" s="11"/>
      <c r="K129" s="11"/>
      <c r="L129" s="11"/>
      <c r="M129" s="11"/>
      <c r="N129" s="11"/>
    </row>
    <row r="130" spans="1:14" ht="17.25" customHeight="1">
      <c r="A130" s="125" t="s">
        <v>166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13:14" ht="17.25" customHeight="1" thickBot="1">
      <c r="M131" s="141" t="s">
        <v>36</v>
      </c>
      <c r="N131" s="141"/>
    </row>
    <row r="132" spans="1:14" ht="16.5" customHeight="1">
      <c r="A132" s="132" t="s">
        <v>51</v>
      </c>
      <c r="B132" s="147" t="s">
        <v>13</v>
      </c>
      <c r="C132" s="147"/>
      <c r="D132" s="147"/>
      <c r="E132" s="147"/>
      <c r="F132" s="147"/>
      <c r="G132" s="147" t="s">
        <v>37</v>
      </c>
      <c r="H132" s="147"/>
      <c r="I132" s="147"/>
      <c r="J132" s="147"/>
      <c r="K132" s="147" t="s">
        <v>167</v>
      </c>
      <c r="L132" s="147"/>
      <c r="M132" s="147"/>
      <c r="N132" s="149"/>
    </row>
    <row r="133" spans="1:14" ht="16.5" customHeight="1">
      <c r="A133" s="133"/>
      <c r="B133" s="131"/>
      <c r="C133" s="148"/>
      <c r="D133" s="148"/>
      <c r="E133" s="148"/>
      <c r="F133" s="148"/>
      <c r="G133" s="148" t="s">
        <v>14</v>
      </c>
      <c r="H133" s="148" t="s">
        <v>15</v>
      </c>
      <c r="I133" s="150" t="s">
        <v>16</v>
      </c>
      <c r="J133" s="38" t="s">
        <v>17</v>
      </c>
      <c r="K133" s="148" t="s">
        <v>14</v>
      </c>
      <c r="L133" s="148" t="s">
        <v>15</v>
      </c>
      <c r="M133" s="139" t="s">
        <v>16</v>
      </c>
      <c r="N133" s="58" t="s">
        <v>17</v>
      </c>
    </row>
    <row r="134" spans="1:14" ht="30" customHeight="1">
      <c r="A134" s="133"/>
      <c r="B134" s="131"/>
      <c r="C134" s="148"/>
      <c r="D134" s="148"/>
      <c r="E134" s="148"/>
      <c r="F134" s="148"/>
      <c r="G134" s="148"/>
      <c r="H134" s="148"/>
      <c r="I134" s="148"/>
      <c r="J134" s="24" t="s">
        <v>18</v>
      </c>
      <c r="K134" s="148"/>
      <c r="L134" s="148"/>
      <c r="M134" s="148"/>
      <c r="N134" s="29" t="s">
        <v>19</v>
      </c>
    </row>
    <row r="135" spans="1:14" ht="15.75" customHeight="1">
      <c r="A135" s="30">
        <v>1</v>
      </c>
      <c r="B135" s="139">
        <v>2</v>
      </c>
      <c r="C135" s="139"/>
      <c r="D135" s="139"/>
      <c r="E135" s="139"/>
      <c r="F135" s="139"/>
      <c r="G135" s="25">
        <v>3</v>
      </c>
      <c r="H135" s="25">
        <v>4</v>
      </c>
      <c r="I135" s="25">
        <v>5</v>
      </c>
      <c r="J135" s="25">
        <v>6</v>
      </c>
      <c r="K135" s="25">
        <v>7</v>
      </c>
      <c r="L135" s="25">
        <v>8</v>
      </c>
      <c r="M135" s="25">
        <v>9</v>
      </c>
      <c r="N135" s="31">
        <v>10</v>
      </c>
    </row>
    <row r="136" spans="1:14" ht="15.75" customHeight="1">
      <c r="A136" s="41"/>
      <c r="B136" s="151"/>
      <c r="C136" s="151"/>
      <c r="D136" s="151"/>
      <c r="E136" s="151"/>
      <c r="F136" s="151"/>
      <c r="G136" s="38"/>
      <c r="H136" s="38"/>
      <c r="I136" s="38"/>
      <c r="J136" s="38"/>
      <c r="K136" s="38"/>
      <c r="L136" s="38"/>
      <c r="M136" s="38"/>
      <c r="N136" s="58"/>
    </row>
    <row r="137" spans="1:14" ht="16.5" customHeight="1" thickBot="1">
      <c r="A137" s="43"/>
      <c r="B137" s="140" t="s">
        <v>35</v>
      </c>
      <c r="C137" s="140"/>
      <c r="D137" s="140"/>
      <c r="E137" s="140"/>
      <c r="F137" s="140"/>
      <c r="G137" s="59"/>
      <c r="H137" s="59"/>
      <c r="I137" s="59"/>
      <c r="J137" s="59"/>
      <c r="K137" s="59"/>
      <c r="L137" s="59"/>
      <c r="M137" s="59"/>
      <c r="N137" s="60"/>
    </row>
    <row r="138" ht="11.25" customHeight="1">
      <c r="A138" s="14"/>
    </row>
    <row r="139" spans="1:14" ht="15.75" customHeight="1">
      <c r="A139" s="125" t="s">
        <v>52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ht="6.75" customHeight="1">
      <c r="A140" s="6"/>
    </row>
    <row r="141" spans="1:14" ht="21" customHeight="1">
      <c r="A141" s="125" t="s">
        <v>168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13:14" ht="15.75" customHeight="1" thickBot="1">
      <c r="M142" s="141" t="s">
        <v>36</v>
      </c>
      <c r="N142" s="141"/>
    </row>
    <row r="143" spans="1:14" ht="15.75" customHeight="1">
      <c r="A143" s="132" t="s">
        <v>53</v>
      </c>
      <c r="B143" s="134" t="s">
        <v>54</v>
      </c>
      <c r="C143" s="134" t="s">
        <v>159</v>
      </c>
      <c r="D143" s="134"/>
      <c r="E143" s="134"/>
      <c r="F143" s="134"/>
      <c r="G143" s="134" t="s">
        <v>160</v>
      </c>
      <c r="H143" s="134"/>
      <c r="I143" s="134"/>
      <c r="J143" s="134"/>
      <c r="K143" s="134" t="s">
        <v>163</v>
      </c>
      <c r="L143" s="134"/>
      <c r="M143" s="134"/>
      <c r="N143" s="135"/>
    </row>
    <row r="144" spans="1:14" ht="15.75" customHeight="1">
      <c r="A144" s="133"/>
      <c r="B144" s="131"/>
      <c r="C144" s="131" t="s">
        <v>14</v>
      </c>
      <c r="D144" s="131" t="s">
        <v>15</v>
      </c>
      <c r="E144" s="131" t="s">
        <v>16</v>
      </c>
      <c r="F144" s="24" t="s">
        <v>17</v>
      </c>
      <c r="G144" s="131" t="s">
        <v>14</v>
      </c>
      <c r="H144" s="131" t="s">
        <v>15</v>
      </c>
      <c r="I144" s="131" t="s">
        <v>16</v>
      </c>
      <c r="J144" s="24" t="s">
        <v>17</v>
      </c>
      <c r="K144" s="131" t="s">
        <v>14</v>
      </c>
      <c r="L144" s="131" t="s">
        <v>15</v>
      </c>
      <c r="M144" s="131" t="s">
        <v>16</v>
      </c>
      <c r="N144" s="29" t="s">
        <v>17</v>
      </c>
    </row>
    <row r="145" spans="1:14" ht="27" customHeight="1">
      <c r="A145" s="133"/>
      <c r="B145" s="131"/>
      <c r="C145" s="131"/>
      <c r="D145" s="131"/>
      <c r="E145" s="131"/>
      <c r="F145" s="24" t="s">
        <v>55</v>
      </c>
      <c r="G145" s="131"/>
      <c r="H145" s="131"/>
      <c r="I145" s="131"/>
      <c r="J145" s="24" t="s">
        <v>56</v>
      </c>
      <c r="K145" s="131"/>
      <c r="L145" s="131"/>
      <c r="M145" s="131"/>
      <c r="N145" s="29" t="s">
        <v>57</v>
      </c>
    </row>
    <row r="146" spans="1:14" ht="15">
      <c r="A146" s="30">
        <v>1</v>
      </c>
      <c r="B146" s="25">
        <v>2</v>
      </c>
      <c r="C146" s="25">
        <v>3</v>
      </c>
      <c r="D146" s="25">
        <v>4</v>
      </c>
      <c r="E146" s="25">
        <v>5</v>
      </c>
      <c r="F146" s="25">
        <v>6</v>
      </c>
      <c r="G146" s="25">
        <v>7</v>
      </c>
      <c r="H146" s="25">
        <v>8</v>
      </c>
      <c r="I146" s="25">
        <v>9</v>
      </c>
      <c r="J146" s="25">
        <v>10</v>
      </c>
      <c r="K146" s="25">
        <v>11</v>
      </c>
      <c r="L146" s="25">
        <v>12</v>
      </c>
      <c r="M146" s="25">
        <v>13</v>
      </c>
      <c r="N146" s="31">
        <v>14</v>
      </c>
    </row>
    <row r="147" spans="1:14" ht="69.75" customHeight="1">
      <c r="A147" s="30">
        <v>1</v>
      </c>
      <c r="B147" s="25" t="s">
        <v>58</v>
      </c>
      <c r="C147" s="78">
        <f>C98</f>
        <v>4017636</v>
      </c>
      <c r="D147" s="79">
        <f>D98</f>
        <v>0</v>
      </c>
      <c r="E147" s="79">
        <f>E98</f>
        <v>0</v>
      </c>
      <c r="F147" s="78">
        <f>C147+D147</f>
        <v>4017636</v>
      </c>
      <c r="G147" s="79">
        <f>G98</f>
        <v>4175814</v>
      </c>
      <c r="H147" s="79">
        <f>H98</f>
        <v>0</v>
      </c>
      <c r="I147" s="79">
        <f>I98</f>
        <v>0</v>
      </c>
      <c r="J147" s="78">
        <f>G147+H147</f>
        <v>4175814</v>
      </c>
      <c r="K147" s="79">
        <f>K98</f>
        <v>4773263</v>
      </c>
      <c r="L147" s="79">
        <f>L98</f>
        <v>0</v>
      </c>
      <c r="M147" s="79">
        <f>M98</f>
        <v>0</v>
      </c>
      <c r="N147" s="80">
        <f>K147+L147</f>
        <v>4773263</v>
      </c>
    </row>
    <row r="148" spans="1:14" ht="16.5" customHeight="1" thickBot="1">
      <c r="A148" s="34"/>
      <c r="B148" s="77" t="s">
        <v>35</v>
      </c>
      <c r="C148" s="48">
        <f>C147</f>
        <v>4017636</v>
      </c>
      <c r="D148" s="48">
        <f>D147</f>
        <v>0</v>
      </c>
      <c r="E148" s="48">
        <f>E147</f>
        <v>0</v>
      </c>
      <c r="F148" s="91">
        <f>C148+D148</f>
        <v>4017636</v>
      </c>
      <c r="G148" s="91">
        <f>G147</f>
        <v>4175814</v>
      </c>
      <c r="H148" s="48">
        <f>H147</f>
        <v>0</v>
      </c>
      <c r="I148" s="48">
        <f>I147</f>
        <v>0</v>
      </c>
      <c r="J148" s="91">
        <f>G148+H148</f>
        <v>4175814</v>
      </c>
      <c r="K148" s="48">
        <f>K147</f>
        <v>4773263</v>
      </c>
      <c r="L148" s="48">
        <f>L147</f>
        <v>0</v>
      </c>
      <c r="M148" s="48">
        <f>M147</f>
        <v>0</v>
      </c>
      <c r="N148" s="49">
        <f>K148+L148</f>
        <v>4773263</v>
      </c>
    </row>
    <row r="149" ht="24.75" customHeight="1">
      <c r="A149" s="15" t="s">
        <v>190</v>
      </c>
    </row>
    <row r="150" spans="1:12" ht="15" customHeight="1" thickBot="1">
      <c r="A150" s="13"/>
      <c r="K150" s="141" t="s">
        <v>36</v>
      </c>
      <c r="L150" s="141"/>
    </row>
    <row r="151" spans="1:12" ht="16.5" customHeight="1">
      <c r="A151" s="132" t="s">
        <v>53</v>
      </c>
      <c r="B151" s="134" t="s">
        <v>59</v>
      </c>
      <c r="C151" s="134"/>
      <c r="D151" s="134"/>
      <c r="E151" s="134" t="s">
        <v>37</v>
      </c>
      <c r="F151" s="134"/>
      <c r="G151" s="134"/>
      <c r="H151" s="134"/>
      <c r="I151" s="134" t="s">
        <v>167</v>
      </c>
      <c r="J151" s="134"/>
      <c r="K151" s="134"/>
      <c r="L151" s="135"/>
    </row>
    <row r="152" spans="1:12" ht="21.75" customHeight="1">
      <c r="A152" s="133"/>
      <c r="B152" s="131"/>
      <c r="C152" s="131"/>
      <c r="D152" s="131"/>
      <c r="E152" s="131" t="s">
        <v>14</v>
      </c>
      <c r="F152" s="131" t="s">
        <v>15</v>
      </c>
      <c r="G152" s="131" t="s">
        <v>16</v>
      </c>
      <c r="H152" s="24" t="s">
        <v>17</v>
      </c>
      <c r="I152" s="131" t="s">
        <v>14</v>
      </c>
      <c r="J152" s="131" t="s">
        <v>15</v>
      </c>
      <c r="K152" s="131" t="s">
        <v>16</v>
      </c>
      <c r="L152" s="29" t="s">
        <v>17</v>
      </c>
    </row>
    <row r="153" spans="1:12" ht="23.25" customHeight="1">
      <c r="A153" s="133"/>
      <c r="B153" s="131"/>
      <c r="C153" s="131"/>
      <c r="D153" s="131"/>
      <c r="E153" s="131"/>
      <c r="F153" s="131"/>
      <c r="G153" s="131"/>
      <c r="H153" s="24" t="s">
        <v>55</v>
      </c>
      <c r="I153" s="131"/>
      <c r="J153" s="131"/>
      <c r="K153" s="131"/>
      <c r="L153" s="29" t="s">
        <v>56</v>
      </c>
    </row>
    <row r="154" spans="1:12" ht="15">
      <c r="A154" s="30">
        <v>1</v>
      </c>
      <c r="B154" s="151"/>
      <c r="C154" s="151"/>
      <c r="D154" s="151"/>
      <c r="E154" s="25">
        <v>3</v>
      </c>
      <c r="F154" s="25">
        <v>4</v>
      </c>
      <c r="G154" s="25">
        <v>5</v>
      </c>
      <c r="H154" s="25">
        <v>6</v>
      </c>
      <c r="I154" s="25">
        <v>7</v>
      </c>
      <c r="J154" s="25">
        <v>8</v>
      </c>
      <c r="K154" s="25">
        <v>9</v>
      </c>
      <c r="L154" s="31">
        <v>10</v>
      </c>
    </row>
    <row r="155" spans="1:12" ht="30.75" customHeight="1">
      <c r="A155" s="92">
        <v>1</v>
      </c>
      <c r="B155" s="152" t="s">
        <v>58</v>
      </c>
      <c r="C155" s="152"/>
      <c r="D155" s="152"/>
      <c r="E155" s="81">
        <f>G128</f>
        <v>5102601.643</v>
      </c>
      <c r="F155" s="81">
        <f aca="true" t="shared" si="6" ref="F155:L155">H128</f>
        <v>0</v>
      </c>
      <c r="G155" s="81">
        <f t="shared" si="6"/>
        <v>0</v>
      </c>
      <c r="H155" s="81">
        <f t="shared" si="6"/>
        <v>5102601.643</v>
      </c>
      <c r="I155" s="81">
        <f t="shared" si="6"/>
        <v>5451344.814793</v>
      </c>
      <c r="J155" s="81">
        <f t="shared" si="6"/>
        <v>0</v>
      </c>
      <c r="K155" s="81">
        <f t="shared" si="6"/>
        <v>0</v>
      </c>
      <c r="L155" s="81">
        <f t="shared" si="6"/>
        <v>5451344.814793</v>
      </c>
    </row>
    <row r="156" spans="1:12" ht="16.5" customHeight="1" thickBot="1">
      <c r="A156" s="43"/>
      <c r="B156" s="153" t="s">
        <v>35</v>
      </c>
      <c r="C156" s="153"/>
      <c r="D156" s="153"/>
      <c r="E156" s="57">
        <f>E155</f>
        <v>5102601.643</v>
      </c>
      <c r="F156" s="57">
        <f aca="true" t="shared" si="7" ref="F156:L156">F155</f>
        <v>0</v>
      </c>
      <c r="G156" s="57">
        <f t="shared" si="7"/>
        <v>0</v>
      </c>
      <c r="H156" s="57">
        <f t="shared" si="7"/>
        <v>5102601.643</v>
      </c>
      <c r="I156" s="57">
        <f t="shared" si="7"/>
        <v>5451344.814793</v>
      </c>
      <c r="J156" s="57">
        <f t="shared" si="7"/>
        <v>0</v>
      </c>
      <c r="K156" s="57">
        <f t="shared" si="7"/>
        <v>0</v>
      </c>
      <c r="L156" s="57">
        <f t="shared" si="7"/>
        <v>5451344.814793</v>
      </c>
    </row>
    <row r="157" ht="6.75" customHeight="1">
      <c r="A157" s="10"/>
    </row>
    <row r="158" spans="1:14" ht="15.75" customHeight="1">
      <c r="A158" s="125" t="s">
        <v>60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ht="8.25" customHeight="1">
      <c r="A159" s="6"/>
    </row>
    <row r="160" spans="1:14" ht="15.75" customHeight="1">
      <c r="A160" s="125" t="s">
        <v>169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1:15" ht="12.75" customHeight="1" thickBot="1">
      <c r="A161" s="13"/>
      <c r="N161" s="154" t="s">
        <v>36</v>
      </c>
      <c r="O161" s="154"/>
    </row>
    <row r="162" spans="1:14" ht="20.25" customHeight="1">
      <c r="A162" s="132" t="s">
        <v>53</v>
      </c>
      <c r="B162" s="134" t="s">
        <v>61</v>
      </c>
      <c r="C162" s="134" t="s">
        <v>62</v>
      </c>
      <c r="D162" s="134" t="s">
        <v>63</v>
      </c>
      <c r="E162" s="134"/>
      <c r="F162" s="134" t="s">
        <v>159</v>
      </c>
      <c r="G162" s="134"/>
      <c r="H162" s="134"/>
      <c r="I162" s="134" t="s">
        <v>160</v>
      </c>
      <c r="J162" s="134"/>
      <c r="K162" s="134"/>
      <c r="L162" s="134" t="s">
        <v>163</v>
      </c>
      <c r="M162" s="134"/>
      <c r="N162" s="135"/>
    </row>
    <row r="163" spans="1:14" ht="14.25" customHeight="1">
      <c r="A163" s="133"/>
      <c r="B163" s="131"/>
      <c r="C163" s="131"/>
      <c r="D163" s="131"/>
      <c r="E163" s="131"/>
      <c r="F163" s="131" t="s">
        <v>14</v>
      </c>
      <c r="G163" s="131" t="s">
        <v>15</v>
      </c>
      <c r="H163" s="131" t="s">
        <v>64</v>
      </c>
      <c r="I163" s="131" t="s">
        <v>14</v>
      </c>
      <c r="J163" s="131" t="s">
        <v>15</v>
      </c>
      <c r="K163" s="131" t="s">
        <v>65</v>
      </c>
      <c r="L163" s="131" t="s">
        <v>14</v>
      </c>
      <c r="M163" s="131" t="s">
        <v>15</v>
      </c>
      <c r="N163" s="155" t="s">
        <v>66</v>
      </c>
    </row>
    <row r="164" spans="1:14" ht="15" customHeight="1">
      <c r="A164" s="133"/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55"/>
    </row>
    <row r="165" spans="1:14" ht="15.75" customHeight="1">
      <c r="A165" s="30">
        <v>1</v>
      </c>
      <c r="B165" s="25">
        <v>2</v>
      </c>
      <c r="C165" s="25">
        <v>3</v>
      </c>
      <c r="D165" s="139">
        <v>4</v>
      </c>
      <c r="E165" s="139"/>
      <c r="F165" s="25">
        <v>5</v>
      </c>
      <c r="G165" s="25">
        <v>6</v>
      </c>
      <c r="H165" s="25">
        <v>7</v>
      </c>
      <c r="I165" s="25">
        <v>8</v>
      </c>
      <c r="J165" s="25">
        <v>9</v>
      </c>
      <c r="K165" s="25">
        <v>10</v>
      </c>
      <c r="L165" s="25">
        <v>11</v>
      </c>
      <c r="M165" s="25">
        <v>12</v>
      </c>
      <c r="N165" s="31">
        <v>13</v>
      </c>
    </row>
    <row r="166" spans="1:14" ht="15">
      <c r="A166" s="93">
        <v>1</v>
      </c>
      <c r="B166" s="94" t="s">
        <v>67</v>
      </c>
      <c r="C166" s="88"/>
      <c r="D166" s="151"/>
      <c r="E166" s="151"/>
      <c r="F166" s="38"/>
      <c r="G166" s="38"/>
      <c r="H166" s="38"/>
      <c r="I166" s="38"/>
      <c r="J166" s="38"/>
      <c r="K166" s="38"/>
      <c r="L166" s="38"/>
      <c r="M166" s="38"/>
      <c r="N166" s="58"/>
    </row>
    <row r="167" spans="1:14" ht="12.75" customHeight="1">
      <c r="A167" s="95" t="s">
        <v>198</v>
      </c>
      <c r="B167" s="88" t="s">
        <v>68</v>
      </c>
      <c r="C167" s="96" t="s">
        <v>69</v>
      </c>
      <c r="D167" s="148" t="s">
        <v>70</v>
      </c>
      <c r="E167" s="148"/>
      <c r="F167" s="38">
        <v>1</v>
      </c>
      <c r="G167" s="38"/>
      <c r="H167" s="38">
        <v>1</v>
      </c>
      <c r="I167" s="38">
        <v>1</v>
      </c>
      <c r="J167" s="38"/>
      <c r="K167" s="38">
        <v>1</v>
      </c>
      <c r="L167" s="38">
        <v>1</v>
      </c>
      <c r="M167" s="38"/>
      <c r="N167" s="58">
        <v>1</v>
      </c>
    </row>
    <row r="168" spans="1:14" ht="279" customHeight="1">
      <c r="A168" s="95" t="s">
        <v>199</v>
      </c>
      <c r="B168" s="88" t="s">
        <v>71</v>
      </c>
      <c r="C168" s="97" t="s">
        <v>69</v>
      </c>
      <c r="D168" s="150" t="s">
        <v>170</v>
      </c>
      <c r="E168" s="150"/>
      <c r="F168" s="38">
        <v>42.5</v>
      </c>
      <c r="G168" s="38"/>
      <c r="H168" s="38">
        <v>42.5</v>
      </c>
      <c r="I168" s="38">
        <v>42.5</v>
      </c>
      <c r="J168" s="38"/>
      <c r="K168" s="38">
        <v>42.5</v>
      </c>
      <c r="L168" s="38">
        <v>42.5</v>
      </c>
      <c r="M168" s="38"/>
      <c r="N168" s="58">
        <v>42.5</v>
      </c>
    </row>
    <row r="169" spans="1:14" ht="15">
      <c r="A169" s="93">
        <v>2</v>
      </c>
      <c r="B169" s="94" t="s">
        <v>72</v>
      </c>
      <c r="C169" s="96"/>
      <c r="D169" s="151"/>
      <c r="E169" s="151"/>
      <c r="F169" s="151"/>
      <c r="G169" s="38"/>
      <c r="H169" s="38"/>
      <c r="I169" s="38"/>
      <c r="J169" s="38"/>
      <c r="K169" s="38"/>
      <c r="L169" s="38"/>
      <c r="M169" s="38"/>
      <c r="N169" s="58"/>
    </row>
    <row r="170" spans="1:14" ht="64.5" customHeight="1">
      <c r="A170" s="95" t="s">
        <v>200</v>
      </c>
      <c r="B170" s="88" t="s">
        <v>153</v>
      </c>
      <c r="C170" s="97" t="s">
        <v>73</v>
      </c>
      <c r="D170" s="150" t="s">
        <v>74</v>
      </c>
      <c r="E170" s="150"/>
      <c r="F170" s="38">
        <f>F171+F172</f>
        <v>60</v>
      </c>
      <c r="G170" s="38"/>
      <c r="H170" s="38">
        <f>H171+H172</f>
        <v>60</v>
      </c>
      <c r="I170" s="38">
        <v>50</v>
      </c>
      <c r="J170" s="38"/>
      <c r="K170" s="38">
        <v>50</v>
      </c>
      <c r="L170" s="38">
        <v>50</v>
      </c>
      <c r="M170" s="38"/>
      <c r="N170" s="58">
        <v>50</v>
      </c>
    </row>
    <row r="171" spans="1:14" ht="12.75" customHeight="1">
      <c r="A171" s="95" t="s">
        <v>201</v>
      </c>
      <c r="B171" s="88" t="s">
        <v>75</v>
      </c>
      <c r="C171" s="96" t="s">
        <v>73</v>
      </c>
      <c r="D171" s="150" t="s">
        <v>74</v>
      </c>
      <c r="E171" s="150"/>
      <c r="F171" s="38">
        <v>30</v>
      </c>
      <c r="G171" s="38"/>
      <c r="H171" s="38">
        <f>F171+G171</f>
        <v>30</v>
      </c>
      <c r="I171" s="38">
        <v>25</v>
      </c>
      <c r="J171" s="38"/>
      <c r="K171" s="38">
        <v>25</v>
      </c>
      <c r="L171" s="38">
        <v>25</v>
      </c>
      <c r="M171" s="38"/>
      <c r="N171" s="58">
        <v>25</v>
      </c>
    </row>
    <row r="172" spans="1:14" ht="12.75" customHeight="1">
      <c r="A172" s="95" t="s">
        <v>202</v>
      </c>
      <c r="B172" s="88" t="s">
        <v>76</v>
      </c>
      <c r="C172" s="96" t="s">
        <v>73</v>
      </c>
      <c r="D172" s="150" t="s">
        <v>74</v>
      </c>
      <c r="E172" s="150"/>
      <c r="F172" s="38">
        <v>30</v>
      </c>
      <c r="G172" s="38"/>
      <c r="H172" s="38">
        <f>F172+G172</f>
        <v>30</v>
      </c>
      <c r="I172" s="38">
        <v>25</v>
      </c>
      <c r="J172" s="38"/>
      <c r="K172" s="38">
        <v>25</v>
      </c>
      <c r="L172" s="38">
        <v>25</v>
      </c>
      <c r="M172" s="38"/>
      <c r="N172" s="58">
        <v>25</v>
      </c>
    </row>
    <row r="173" spans="1:14" ht="15">
      <c r="A173" s="93">
        <v>3</v>
      </c>
      <c r="B173" s="94" t="s">
        <v>77</v>
      </c>
      <c r="C173" s="96"/>
      <c r="D173" s="151"/>
      <c r="E173" s="151"/>
      <c r="F173" s="26"/>
      <c r="G173" s="38"/>
      <c r="H173" s="38"/>
      <c r="I173" s="38"/>
      <c r="J173" s="38"/>
      <c r="K173" s="38"/>
      <c r="L173" s="38"/>
      <c r="M173" s="38"/>
      <c r="N173" s="58"/>
    </row>
    <row r="174" spans="1:14" ht="45" customHeight="1">
      <c r="A174" s="95" t="s">
        <v>203</v>
      </c>
      <c r="B174" s="88" t="s">
        <v>78</v>
      </c>
      <c r="C174" s="96" t="s">
        <v>79</v>
      </c>
      <c r="D174" s="150" t="s">
        <v>80</v>
      </c>
      <c r="E174" s="150"/>
      <c r="F174" s="38">
        <v>66961</v>
      </c>
      <c r="G174" s="38"/>
      <c r="H174" s="38">
        <f aca="true" t="shared" si="8" ref="H174:H179">F174+G174</f>
        <v>66961</v>
      </c>
      <c r="I174" s="38">
        <v>83516</v>
      </c>
      <c r="J174" s="38"/>
      <c r="K174" s="38">
        <v>83516</v>
      </c>
      <c r="L174" s="38">
        <v>95465</v>
      </c>
      <c r="M174" s="38"/>
      <c r="N174" s="58">
        <v>95465</v>
      </c>
    </row>
    <row r="175" spans="1:14" ht="24" customHeight="1">
      <c r="A175" s="95" t="s">
        <v>204</v>
      </c>
      <c r="B175" s="88" t="s">
        <v>81</v>
      </c>
      <c r="C175" s="96" t="s">
        <v>79</v>
      </c>
      <c r="D175" s="150"/>
      <c r="E175" s="150"/>
      <c r="F175" s="38">
        <v>66961</v>
      </c>
      <c r="G175" s="38"/>
      <c r="H175" s="38">
        <f t="shared" si="8"/>
        <v>66961</v>
      </c>
      <c r="I175" s="38">
        <v>83516</v>
      </c>
      <c r="J175" s="38"/>
      <c r="K175" s="38">
        <v>83516</v>
      </c>
      <c r="L175" s="38">
        <v>95465</v>
      </c>
      <c r="M175" s="38"/>
      <c r="N175" s="58">
        <v>95465</v>
      </c>
    </row>
    <row r="176" spans="1:14" ht="25.5" customHeight="1">
      <c r="A176" s="95" t="s">
        <v>205</v>
      </c>
      <c r="B176" s="88" t="s">
        <v>82</v>
      </c>
      <c r="C176" s="96" t="s">
        <v>79</v>
      </c>
      <c r="D176" s="150"/>
      <c r="E176" s="150"/>
      <c r="F176" s="38">
        <v>66961</v>
      </c>
      <c r="G176" s="38"/>
      <c r="H176" s="38">
        <f t="shared" si="8"/>
        <v>66961</v>
      </c>
      <c r="I176" s="38">
        <v>83516</v>
      </c>
      <c r="J176" s="38"/>
      <c r="K176" s="38">
        <v>83516</v>
      </c>
      <c r="L176" s="38">
        <v>95465</v>
      </c>
      <c r="M176" s="38"/>
      <c r="N176" s="58">
        <v>95465</v>
      </c>
    </row>
    <row r="177" spans="1:14" ht="70.5" customHeight="1">
      <c r="A177" s="95" t="s">
        <v>206</v>
      </c>
      <c r="B177" s="88" t="s">
        <v>83</v>
      </c>
      <c r="C177" s="96" t="s">
        <v>73</v>
      </c>
      <c r="D177" s="150" t="s">
        <v>84</v>
      </c>
      <c r="E177" s="150"/>
      <c r="F177" s="38">
        <v>8</v>
      </c>
      <c r="G177" s="38"/>
      <c r="H177" s="38">
        <f t="shared" si="8"/>
        <v>8</v>
      </c>
      <c r="I177" s="38">
        <v>4</v>
      </c>
      <c r="J177" s="38"/>
      <c r="K177" s="38">
        <v>4</v>
      </c>
      <c r="L177" s="38">
        <v>4</v>
      </c>
      <c r="M177" s="38"/>
      <c r="N177" s="58">
        <v>4</v>
      </c>
    </row>
    <row r="178" spans="1:14" ht="72.75" customHeight="1">
      <c r="A178" s="95" t="s">
        <v>207</v>
      </c>
      <c r="B178" s="88" t="s">
        <v>75</v>
      </c>
      <c r="C178" s="96" t="s">
        <v>73</v>
      </c>
      <c r="D178" s="150" t="s">
        <v>84</v>
      </c>
      <c r="E178" s="150"/>
      <c r="F178" s="38">
        <v>4</v>
      </c>
      <c r="G178" s="38"/>
      <c r="H178" s="38">
        <f t="shared" si="8"/>
        <v>4</v>
      </c>
      <c r="I178" s="38">
        <v>2</v>
      </c>
      <c r="J178" s="38"/>
      <c r="K178" s="38">
        <v>2</v>
      </c>
      <c r="L178" s="38">
        <v>2</v>
      </c>
      <c r="M178" s="38"/>
      <c r="N178" s="58">
        <v>2</v>
      </c>
    </row>
    <row r="179" spans="1:14" ht="69" customHeight="1">
      <c r="A179" s="95" t="s">
        <v>208</v>
      </c>
      <c r="B179" s="88" t="s">
        <v>76</v>
      </c>
      <c r="C179" s="96" t="s">
        <v>73</v>
      </c>
      <c r="D179" s="150" t="s">
        <v>84</v>
      </c>
      <c r="E179" s="150"/>
      <c r="F179" s="38">
        <v>4</v>
      </c>
      <c r="G179" s="38"/>
      <c r="H179" s="38">
        <f t="shared" si="8"/>
        <v>4</v>
      </c>
      <c r="I179" s="38">
        <v>2</v>
      </c>
      <c r="J179" s="38"/>
      <c r="K179" s="38">
        <v>2</v>
      </c>
      <c r="L179" s="38">
        <v>2</v>
      </c>
      <c r="M179" s="38"/>
      <c r="N179" s="58">
        <v>2</v>
      </c>
    </row>
    <row r="180" spans="1:14" ht="15">
      <c r="A180" s="93">
        <v>4</v>
      </c>
      <c r="B180" s="94" t="s">
        <v>85</v>
      </c>
      <c r="C180" s="96"/>
      <c r="D180" s="151"/>
      <c r="E180" s="151"/>
      <c r="F180" s="26"/>
      <c r="G180" s="38"/>
      <c r="H180" s="38"/>
      <c r="I180" s="38"/>
      <c r="J180" s="38"/>
      <c r="K180" s="38"/>
      <c r="L180" s="38"/>
      <c r="M180" s="38"/>
      <c r="N180" s="58"/>
    </row>
    <row r="181" spans="1:14" ht="60.75" customHeight="1">
      <c r="A181" s="95" t="s">
        <v>209</v>
      </c>
      <c r="B181" s="88" t="s">
        <v>86</v>
      </c>
      <c r="C181" s="96" t="s">
        <v>87</v>
      </c>
      <c r="D181" s="150" t="s">
        <v>23</v>
      </c>
      <c r="E181" s="150"/>
      <c r="F181" s="24">
        <v>100</v>
      </c>
      <c r="G181" s="24">
        <v>0</v>
      </c>
      <c r="H181" s="24">
        <v>100</v>
      </c>
      <c r="I181" s="24">
        <v>100</v>
      </c>
      <c r="J181" s="24"/>
      <c r="K181" s="24">
        <v>100</v>
      </c>
      <c r="L181" s="24">
        <v>100</v>
      </c>
      <c r="M181" s="24"/>
      <c r="N181" s="29">
        <v>100</v>
      </c>
    </row>
    <row r="182" spans="1:14" ht="12.75" customHeight="1">
      <c r="A182" s="95" t="s">
        <v>210</v>
      </c>
      <c r="B182" s="88" t="s">
        <v>88</v>
      </c>
      <c r="C182" s="96" t="s">
        <v>87</v>
      </c>
      <c r="D182" s="150" t="s">
        <v>23</v>
      </c>
      <c r="E182" s="150"/>
      <c r="F182" s="24">
        <v>100</v>
      </c>
      <c r="G182" s="24">
        <v>0</v>
      </c>
      <c r="H182" s="24">
        <f>F182</f>
        <v>100</v>
      </c>
      <c r="I182" s="24">
        <v>100</v>
      </c>
      <c r="J182" s="24"/>
      <c r="K182" s="24">
        <v>100</v>
      </c>
      <c r="L182" s="24">
        <v>100</v>
      </c>
      <c r="M182" s="24"/>
      <c r="N182" s="29">
        <v>100</v>
      </c>
    </row>
    <row r="183" spans="1:14" ht="12.75" customHeight="1">
      <c r="A183" s="95" t="s">
        <v>211</v>
      </c>
      <c r="B183" s="88" t="s">
        <v>89</v>
      </c>
      <c r="C183" s="96" t="s">
        <v>87</v>
      </c>
      <c r="D183" s="150" t="s">
        <v>23</v>
      </c>
      <c r="E183" s="150"/>
      <c r="F183" s="24">
        <v>100</v>
      </c>
      <c r="G183" s="24">
        <v>0</v>
      </c>
      <c r="H183" s="24">
        <f>F183</f>
        <v>100</v>
      </c>
      <c r="I183" s="24">
        <v>100</v>
      </c>
      <c r="J183" s="24"/>
      <c r="K183" s="24">
        <v>100</v>
      </c>
      <c r="L183" s="24">
        <v>100</v>
      </c>
      <c r="M183" s="24"/>
      <c r="N183" s="29">
        <v>100</v>
      </c>
    </row>
    <row r="184" spans="1:14" ht="111.75" customHeight="1">
      <c r="A184" s="95" t="s">
        <v>212</v>
      </c>
      <c r="B184" s="88" t="s">
        <v>90</v>
      </c>
      <c r="C184" s="96" t="s">
        <v>87</v>
      </c>
      <c r="D184" s="150" t="s">
        <v>91</v>
      </c>
      <c r="E184" s="150"/>
      <c r="F184" s="38">
        <v>13.4</v>
      </c>
      <c r="G184" s="38">
        <v>0</v>
      </c>
      <c r="H184" s="38">
        <f>F184+G184</f>
        <v>13.4</v>
      </c>
      <c r="I184" s="38">
        <v>8</v>
      </c>
      <c r="J184" s="38"/>
      <c r="K184" s="38">
        <v>8</v>
      </c>
      <c r="L184" s="38">
        <v>8</v>
      </c>
      <c r="M184" s="38"/>
      <c r="N184" s="58">
        <v>8</v>
      </c>
    </row>
    <row r="185" spans="1:14" ht="111" customHeight="1">
      <c r="A185" s="95" t="s">
        <v>213</v>
      </c>
      <c r="B185" s="88" t="s">
        <v>92</v>
      </c>
      <c r="C185" s="96" t="s">
        <v>87</v>
      </c>
      <c r="D185" s="150" t="s">
        <v>172</v>
      </c>
      <c r="E185" s="150"/>
      <c r="F185" s="38">
        <v>13.4</v>
      </c>
      <c r="G185" s="38">
        <v>0</v>
      </c>
      <c r="H185" s="38">
        <f>F185+G185</f>
        <v>13.4</v>
      </c>
      <c r="I185" s="38">
        <v>8</v>
      </c>
      <c r="J185" s="38"/>
      <c r="K185" s="38">
        <v>8</v>
      </c>
      <c r="L185" s="38">
        <v>8</v>
      </c>
      <c r="M185" s="38"/>
      <c r="N185" s="58">
        <v>8</v>
      </c>
    </row>
    <row r="186" spans="1:14" ht="88.5" customHeight="1" thickBot="1">
      <c r="A186" s="98" t="s">
        <v>214</v>
      </c>
      <c r="B186" s="44" t="s">
        <v>94</v>
      </c>
      <c r="C186" s="99" t="s">
        <v>87</v>
      </c>
      <c r="D186" s="156" t="s">
        <v>171</v>
      </c>
      <c r="E186" s="156"/>
      <c r="F186" s="59">
        <v>13.4</v>
      </c>
      <c r="G186" s="59">
        <v>0</v>
      </c>
      <c r="H186" s="38">
        <f>F186+G186</f>
        <v>13.4</v>
      </c>
      <c r="I186" s="38">
        <v>8</v>
      </c>
      <c r="J186" s="59"/>
      <c r="K186" s="38">
        <v>8</v>
      </c>
      <c r="L186" s="38">
        <v>8</v>
      </c>
      <c r="M186" s="59"/>
      <c r="N186" s="58">
        <v>8</v>
      </c>
    </row>
    <row r="188" spans="1:14" ht="15" customHeight="1">
      <c r="A188" s="125" t="s">
        <v>233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1:13" ht="13.5" customHeight="1" thickBot="1">
      <c r="A189" s="10"/>
      <c r="K189" s="100" t="s">
        <v>36</v>
      </c>
      <c r="L189" s="157"/>
      <c r="M189" s="157"/>
    </row>
    <row r="190" spans="1:11" ht="15.75" customHeight="1">
      <c r="A190" s="132" t="s">
        <v>53</v>
      </c>
      <c r="B190" s="134" t="s">
        <v>61</v>
      </c>
      <c r="C190" s="134" t="s">
        <v>62</v>
      </c>
      <c r="D190" s="134" t="s">
        <v>63</v>
      </c>
      <c r="E190" s="134"/>
      <c r="F190" s="134" t="s">
        <v>37</v>
      </c>
      <c r="G190" s="134"/>
      <c r="H190" s="134"/>
      <c r="I190" s="134" t="s">
        <v>167</v>
      </c>
      <c r="J190" s="134"/>
      <c r="K190" s="135"/>
    </row>
    <row r="191" spans="1:11" ht="27">
      <c r="A191" s="133"/>
      <c r="B191" s="131"/>
      <c r="C191" s="131"/>
      <c r="D191" s="131"/>
      <c r="E191" s="131"/>
      <c r="F191" s="24" t="s">
        <v>14</v>
      </c>
      <c r="G191" s="24" t="s">
        <v>15</v>
      </c>
      <c r="H191" s="24" t="s">
        <v>64</v>
      </c>
      <c r="I191" s="24" t="s">
        <v>14</v>
      </c>
      <c r="J191" s="24" t="s">
        <v>15</v>
      </c>
      <c r="K191" s="29" t="s">
        <v>65</v>
      </c>
    </row>
    <row r="192" spans="1:11" ht="15.75" customHeight="1">
      <c r="A192" s="30">
        <v>1</v>
      </c>
      <c r="B192" s="25">
        <v>2</v>
      </c>
      <c r="C192" s="25">
        <v>3</v>
      </c>
      <c r="D192" s="139">
        <v>4</v>
      </c>
      <c r="E192" s="139"/>
      <c r="F192" s="25">
        <v>5</v>
      </c>
      <c r="G192" s="25">
        <v>6</v>
      </c>
      <c r="H192" s="25">
        <v>7</v>
      </c>
      <c r="I192" s="25">
        <v>8</v>
      </c>
      <c r="J192" s="25">
        <v>9</v>
      </c>
      <c r="K192" s="31">
        <v>10</v>
      </c>
    </row>
    <row r="193" spans="1:11" ht="15.75" customHeight="1">
      <c r="A193" s="101">
        <v>1</v>
      </c>
      <c r="B193" s="94" t="s">
        <v>67</v>
      </c>
      <c r="C193" s="88"/>
      <c r="D193" s="151"/>
      <c r="E193" s="151"/>
      <c r="F193" s="25"/>
      <c r="G193" s="25"/>
      <c r="H193" s="25"/>
      <c r="I193" s="25"/>
      <c r="J193" s="25"/>
      <c r="K193" s="31"/>
    </row>
    <row r="194" spans="1:11" ht="51" customHeight="1">
      <c r="A194" s="102" t="s">
        <v>198</v>
      </c>
      <c r="B194" s="88" t="s">
        <v>68</v>
      </c>
      <c r="C194" s="97" t="s">
        <v>69</v>
      </c>
      <c r="D194" s="148" t="s">
        <v>70</v>
      </c>
      <c r="E194" s="148"/>
      <c r="F194" s="25">
        <v>1</v>
      </c>
      <c r="G194" s="25"/>
      <c r="H194" s="25">
        <v>1</v>
      </c>
      <c r="I194" s="25">
        <v>1</v>
      </c>
      <c r="J194" s="25"/>
      <c r="K194" s="31">
        <v>1</v>
      </c>
    </row>
    <row r="195" spans="1:11" ht="123" customHeight="1">
      <c r="A195" s="102" t="s">
        <v>199</v>
      </c>
      <c r="B195" s="88" t="s">
        <v>71</v>
      </c>
      <c r="C195" s="97" t="s">
        <v>69</v>
      </c>
      <c r="D195" s="150" t="s">
        <v>173</v>
      </c>
      <c r="E195" s="150"/>
      <c r="F195" s="25">
        <v>42.5</v>
      </c>
      <c r="G195" s="25"/>
      <c r="H195" s="25">
        <v>42.5</v>
      </c>
      <c r="I195" s="25">
        <v>42.5</v>
      </c>
      <c r="J195" s="25"/>
      <c r="K195" s="31">
        <v>42.5</v>
      </c>
    </row>
    <row r="196" spans="1:11" ht="15.75" customHeight="1">
      <c r="A196" s="103">
        <v>2</v>
      </c>
      <c r="B196" s="94" t="s">
        <v>72</v>
      </c>
      <c r="C196" s="96"/>
      <c r="D196" s="151"/>
      <c r="E196" s="151"/>
      <c r="F196" s="151"/>
      <c r="G196" s="25"/>
      <c r="H196" s="25"/>
      <c r="I196" s="25"/>
      <c r="J196" s="25"/>
      <c r="K196" s="31"/>
    </row>
    <row r="197" spans="1:11" ht="69" customHeight="1">
      <c r="A197" s="102" t="s">
        <v>200</v>
      </c>
      <c r="B197" s="88" t="s">
        <v>152</v>
      </c>
      <c r="C197" s="97" t="s">
        <v>73</v>
      </c>
      <c r="D197" s="150" t="s">
        <v>74</v>
      </c>
      <c r="E197" s="150"/>
      <c r="F197" s="25">
        <v>50</v>
      </c>
      <c r="G197" s="25"/>
      <c r="H197" s="25">
        <v>50</v>
      </c>
      <c r="I197" s="25">
        <v>50</v>
      </c>
      <c r="J197" s="25"/>
      <c r="K197" s="31">
        <v>50</v>
      </c>
    </row>
    <row r="198" spans="1:11" ht="15.75" customHeight="1">
      <c r="A198" s="102" t="s">
        <v>201</v>
      </c>
      <c r="B198" s="88" t="s">
        <v>75</v>
      </c>
      <c r="C198" s="97" t="s">
        <v>73</v>
      </c>
      <c r="D198" s="150" t="s">
        <v>74</v>
      </c>
      <c r="E198" s="150"/>
      <c r="F198" s="25">
        <v>25</v>
      </c>
      <c r="G198" s="25"/>
      <c r="H198" s="25">
        <v>25</v>
      </c>
      <c r="I198" s="25">
        <v>25</v>
      </c>
      <c r="J198" s="25"/>
      <c r="K198" s="31">
        <v>25</v>
      </c>
    </row>
    <row r="199" spans="1:11" ht="15.75" customHeight="1">
      <c r="A199" s="102"/>
      <c r="B199" s="88" t="s">
        <v>76</v>
      </c>
      <c r="C199" s="97" t="s">
        <v>73</v>
      </c>
      <c r="D199" s="150" t="s">
        <v>74</v>
      </c>
      <c r="E199" s="150"/>
      <c r="F199" s="25">
        <v>25</v>
      </c>
      <c r="G199" s="25"/>
      <c r="H199" s="25">
        <v>25</v>
      </c>
      <c r="I199" s="25">
        <v>25</v>
      </c>
      <c r="J199" s="25"/>
      <c r="K199" s="31">
        <v>25</v>
      </c>
    </row>
    <row r="200" spans="1:11" ht="15.75" customHeight="1">
      <c r="A200" s="103" t="s">
        <v>215</v>
      </c>
      <c r="B200" s="94" t="s">
        <v>77</v>
      </c>
      <c r="C200" s="97"/>
      <c r="D200" s="151"/>
      <c r="E200" s="151"/>
      <c r="F200" s="25"/>
      <c r="G200" s="25"/>
      <c r="H200" s="25"/>
      <c r="I200" s="25"/>
      <c r="J200" s="25"/>
      <c r="K200" s="31"/>
    </row>
    <row r="201" spans="1:11" ht="49.5" customHeight="1">
      <c r="A201" s="102" t="s">
        <v>203</v>
      </c>
      <c r="B201" s="88" t="s">
        <v>78</v>
      </c>
      <c r="C201" s="97" t="s">
        <v>79</v>
      </c>
      <c r="D201" s="150" t="s">
        <v>80</v>
      </c>
      <c r="E201" s="150"/>
      <c r="F201" s="25">
        <v>102052</v>
      </c>
      <c r="G201" s="25"/>
      <c r="H201" s="25">
        <f>F201</f>
        <v>102052</v>
      </c>
      <c r="I201" s="25">
        <v>109027</v>
      </c>
      <c r="J201" s="25"/>
      <c r="K201" s="31">
        <f>I201</f>
        <v>109027</v>
      </c>
    </row>
    <row r="202" spans="1:11" ht="26.25" customHeight="1">
      <c r="A202" s="102" t="s">
        <v>204</v>
      </c>
      <c r="B202" s="88" t="s">
        <v>81</v>
      </c>
      <c r="C202" s="96" t="s">
        <v>79</v>
      </c>
      <c r="D202" s="150"/>
      <c r="E202" s="150"/>
      <c r="F202" s="25">
        <v>102052</v>
      </c>
      <c r="G202" s="25"/>
      <c r="H202" s="25">
        <f>F202</f>
        <v>102052</v>
      </c>
      <c r="I202" s="25">
        <v>109027</v>
      </c>
      <c r="J202" s="25"/>
      <c r="K202" s="31">
        <f>I202</f>
        <v>109027</v>
      </c>
    </row>
    <row r="203" spans="1:11" ht="26.25" customHeight="1">
      <c r="A203" s="102" t="s">
        <v>205</v>
      </c>
      <c r="B203" s="88" t="s">
        <v>82</v>
      </c>
      <c r="C203" s="96" t="s">
        <v>79</v>
      </c>
      <c r="D203" s="150"/>
      <c r="E203" s="150"/>
      <c r="F203" s="25">
        <v>102052</v>
      </c>
      <c r="G203" s="25"/>
      <c r="H203" s="25">
        <f>F203</f>
        <v>102052</v>
      </c>
      <c r="I203" s="25">
        <v>109027</v>
      </c>
      <c r="J203" s="25"/>
      <c r="K203" s="31">
        <f>I203</f>
        <v>109027</v>
      </c>
    </row>
    <row r="204" spans="1:11" ht="67.5" customHeight="1">
      <c r="A204" s="102" t="s">
        <v>206</v>
      </c>
      <c r="B204" s="88" t="s">
        <v>83</v>
      </c>
      <c r="C204" s="96" t="s">
        <v>73</v>
      </c>
      <c r="D204" s="150" t="s">
        <v>84</v>
      </c>
      <c r="E204" s="150"/>
      <c r="F204" s="25">
        <v>4</v>
      </c>
      <c r="G204" s="25"/>
      <c r="H204" s="25">
        <v>4</v>
      </c>
      <c r="I204" s="25">
        <v>4</v>
      </c>
      <c r="J204" s="25"/>
      <c r="K204" s="31">
        <v>4</v>
      </c>
    </row>
    <row r="205" spans="1:11" ht="63" customHeight="1">
      <c r="A205" s="102" t="s">
        <v>207</v>
      </c>
      <c r="B205" s="88" t="s">
        <v>75</v>
      </c>
      <c r="C205" s="96" t="s">
        <v>73</v>
      </c>
      <c r="D205" s="150" t="s">
        <v>84</v>
      </c>
      <c r="E205" s="150"/>
      <c r="F205" s="25">
        <v>2</v>
      </c>
      <c r="G205" s="25"/>
      <c r="H205" s="25">
        <v>2</v>
      </c>
      <c r="I205" s="25">
        <v>2</v>
      </c>
      <c r="J205" s="25"/>
      <c r="K205" s="31">
        <v>2</v>
      </c>
    </row>
    <row r="206" spans="1:11" ht="67.5" customHeight="1">
      <c r="A206" s="102" t="s">
        <v>208</v>
      </c>
      <c r="B206" s="88" t="s">
        <v>76</v>
      </c>
      <c r="C206" s="96" t="s">
        <v>73</v>
      </c>
      <c r="D206" s="150" t="s">
        <v>84</v>
      </c>
      <c r="E206" s="150"/>
      <c r="F206" s="25">
        <v>2</v>
      </c>
      <c r="G206" s="25"/>
      <c r="H206" s="25">
        <v>2</v>
      </c>
      <c r="I206" s="25">
        <v>2</v>
      </c>
      <c r="J206" s="25"/>
      <c r="K206" s="31">
        <v>2</v>
      </c>
    </row>
    <row r="207" spans="1:11" ht="20.25" customHeight="1">
      <c r="A207" s="103">
        <v>4</v>
      </c>
      <c r="B207" s="94" t="s">
        <v>85</v>
      </c>
      <c r="C207" s="96"/>
      <c r="D207" s="151"/>
      <c r="E207" s="151"/>
      <c r="F207" s="25"/>
      <c r="G207" s="25"/>
      <c r="H207" s="25"/>
      <c r="I207" s="25"/>
      <c r="J207" s="25"/>
      <c r="K207" s="31"/>
    </row>
    <row r="208" spans="1:11" ht="45" customHeight="1">
      <c r="A208" s="102" t="s">
        <v>209</v>
      </c>
      <c r="B208" s="88" t="s">
        <v>86</v>
      </c>
      <c r="C208" s="96" t="s">
        <v>87</v>
      </c>
      <c r="D208" s="150" t="s">
        <v>23</v>
      </c>
      <c r="E208" s="150"/>
      <c r="F208" s="25">
        <v>100</v>
      </c>
      <c r="G208" s="25"/>
      <c r="H208" s="25">
        <v>100</v>
      </c>
      <c r="I208" s="25">
        <v>100</v>
      </c>
      <c r="J208" s="25"/>
      <c r="K208" s="31">
        <v>100</v>
      </c>
    </row>
    <row r="209" spans="1:11" ht="15.75" customHeight="1">
      <c r="A209" s="102" t="s">
        <v>210</v>
      </c>
      <c r="B209" s="88" t="s">
        <v>88</v>
      </c>
      <c r="C209" s="96" t="s">
        <v>87</v>
      </c>
      <c r="D209" s="150" t="s">
        <v>23</v>
      </c>
      <c r="E209" s="150"/>
      <c r="F209" s="25">
        <v>100</v>
      </c>
      <c r="G209" s="25"/>
      <c r="H209" s="25">
        <v>100</v>
      </c>
      <c r="I209" s="25">
        <v>100</v>
      </c>
      <c r="J209" s="25"/>
      <c r="K209" s="31">
        <v>100</v>
      </c>
    </row>
    <row r="210" spans="1:11" ht="15.75" customHeight="1">
      <c r="A210" s="102" t="s">
        <v>211</v>
      </c>
      <c r="B210" s="88" t="s">
        <v>89</v>
      </c>
      <c r="C210" s="96" t="s">
        <v>87</v>
      </c>
      <c r="D210" s="150" t="s">
        <v>23</v>
      </c>
      <c r="E210" s="150"/>
      <c r="F210" s="25">
        <v>100</v>
      </c>
      <c r="G210" s="25"/>
      <c r="H210" s="25">
        <v>100</v>
      </c>
      <c r="I210" s="25">
        <v>100</v>
      </c>
      <c r="J210" s="25"/>
      <c r="K210" s="31">
        <v>100</v>
      </c>
    </row>
    <row r="211" spans="1:11" ht="117.75" customHeight="1">
      <c r="A211" s="102" t="s">
        <v>212</v>
      </c>
      <c r="B211" s="88" t="s">
        <v>90</v>
      </c>
      <c r="C211" s="96" t="s">
        <v>87</v>
      </c>
      <c r="D211" s="150" t="s">
        <v>91</v>
      </c>
      <c r="E211" s="150"/>
      <c r="F211" s="25">
        <v>8</v>
      </c>
      <c r="G211" s="25"/>
      <c r="H211" s="25">
        <v>8</v>
      </c>
      <c r="I211" s="25">
        <v>8</v>
      </c>
      <c r="J211" s="25"/>
      <c r="K211" s="31">
        <v>8</v>
      </c>
    </row>
    <row r="212" spans="1:11" ht="108.75" customHeight="1">
      <c r="A212" s="102" t="s">
        <v>213</v>
      </c>
      <c r="B212" s="88" t="s">
        <v>92</v>
      </c>
      <c r="C212" s="96" t="s">
        <v>87</v>
      </c>
      <c r="D212" s="150" t="s">
        <v>93</v>
      </c>
      <c r="E212" s="150"/>
      <c r="F212" s="25">
        <v>8</v>
      </c>
      <c r="G212" s="25"/>
      <c r="H212" s="25">
        <v>8</v>
      </c>
      <c r="I212" s="25">
        <v>8</v>
      </c>
      <c r="J212" s="25"/>
      <c r="K212" s="31">
        <v>8</v>
      </c>
    </row>
    <row r="213" spans="1:11" ht="100.5" customHeight="1" thickBot="1">
      <c r="A213" s="104" t="s">
        <v>214</v>
      </c>
      <c r="B213" s="44" t="s">
        <v>94</v>
      </c>
      <c r="C213" s="99" t="s">
        <v>87</v>
      </c>
      <c r="D213" s="156" t="s">
        <v>95</v>
      </c>
      <c r="E213" s="156"/>
      <c r="F213" s="25">
        <v>8</v>
      </c>
      <c r="G213" s="105"/>
      <c r="H213" s="25">
        <v>8</v>
      </c>
      <c r="I213" s="25">
        <v>8</v>
      </c>
      <c r="J213" s="105"/>
      <c r="K213" s="31">
        <v>8</v>
      </c>
    </row>
    <row r="214" ht="9.75" customHeight="1">
      <c r="A214" s="10"/>
    </row>
    <row r="215" spans="1:14" ht="15.75" customHeight="1">
      <c r="A215" s="125" t="s">
        <v>96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1:12" ht="12" customHeight="1" thickBot="1">
      <c r="A216" s="10"/>
      <c r="K216" s="141" t="s">
        <v>36</v>
      </c>
      <c r="L216" s="141"/>
    </row>
    <row r="217" spans="1:26" ht="20.25" customHeight="1">
      <c r="A217" s="132" t="s">
        <v>13</v>
      </c>
      <c r="B217" s="134"/>
      <c r="C217" s="134" t="s">
        <v>159</v>
      </c>
      <c r="D217" s="134"/>
      <c r="E217" s="134" t="s">
        <v>160</v>
      </c>
      <c r="F217" s="134"/>
      <c r="G217" s="134" t="s">
        <v>163</v>
      </c>
      <c r="H217" s="134"/>
      <c r="I217" s="134" t="s">
        <v>37</v>
      </c>
      <c r="J217" s="134"/>
      <c r="K217" s="134" t="s">
        <v>167</v>
      </c>
      <c r="L217" s="135"/>
      <c r="M217" s="9"/>
      <c r="N217" s="9"/>
      <c r="O217" s="9"/>
      <c r="P217" s="9"/>
      <c r="Q217" s="9"/>
      <c r="R217" s="158"/>
      <c r="S217" s="158"/>
      <c r="T217" s="158"/>
      <c r="U217" s="158"/>
      <c r="V217" s="158"/>
      <c r="W217" s="158"/>
      <c r="X217" s="158"/>
      <c r="Y217" s="158"/>
      <c r="Z217" s="2"/>
    </row>
    <row r="218" spans="1:26" ht="15.75" customHeight="1">
      <c r="A218" s="133"/>
      <c r="B218" s="131"/>
      <c r="C218" s="131" t="s">
        <v>14</v>
      </c>
      <c r="D218" s="131" t="s">
        <v>15</v>
      </c>
      <c r="E218" s="131" t="s">
        <v>14</v>
      </c>
      <c r="F218" s="131" t="s">
        <v>15</v>
      </c>
      <c r="G218" s="131" t="s">
        <v>14</v>
      </c>
      <c r="H218" s="131" t="s">
        <v>15</v>
      </c>
      <c r="I218" s="131" t="s">
        <v>14</v>
      </c>
      <c r="J218" s="131" t="s">
        <v>15</v>
      </c>
      <c r="K218" s="131" t="s">
        <v>14</v>
      </c>
      <c r="L218" s="155" t="s">
        <v>15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58"/>
    </row>
    <row r="219" spans="1:26" ht="15.75" customHeight="1">
      <c r="A219" s="133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55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58"/>
    </row>
    <row r="220" spans="1:26" ht="15">
      <c r="A220" s="159">
        <v>1</v>
      </c>
      <c r="B220" s="139"/>
      <c r="C220" s="25">
        <v>2</v>
      </c>
      <c r="D220" s="25">
        <v>3</v>
      </c>
      <c r="E220" s="25">
        <v>4</v>
      </c>
      <c r="F220" s="25">
        <v>5</v>
      </c>
      <c r="G220" s="25">
        <v>6</v>
      </c>
      <c r="H220" s="25">
        <v>7</v>
      </c>
      <c r="I220" s="25">
        <v>8</v>
      </c>
      <c r="J220" s="25">
        <v>9</v>
      </c>
      <c r="K220" s="25">
        <v>10</v>
      </c>
      <c r="L220" s="31">
        <v>11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2"/>
    </row>
    <row r="221" spans="1:26" ht="12.75" customHeight="1">
      <c r="A221" s="126" t="s">
        <v>21</v>
      </c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8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2"/>
    </row>
    <row r="222" spans="1:26" ht="12.75" customHeight="1">
      <c r="A222" s="160" t="s">
        <v>97</v>
      </c>
      <c r="B222" s="161"/>
      <c r="C222" s="62">
        <v>2307009</v>
      </c>
      <c r="D222" s="62">
        <v>0</v>
      </c>
      <c r="E222" s="62">
        <v>2760535</v>
      </c>
      <c r="F222" s="62">
        <v>0</v>
      </c>
      <c r="G222" s="62">
        <v>3116943</v>
      </c>
      <c r="H222" s="62">
        <v>0</v>
      </c>
      <c r="I222" s="62">
        <v>3351301</v>
      </c>
      <c r="J222" s="62"/>
      <c r="K222" s="62">
        <v>3586108</v>
      </c>
      <c r="L222" s="63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2"/>
    </row>
    <row r="223" spans="1:26" ht="12.75" customHeight="1">
      <c r="A223" s="160" t="s">
        <v>98</v>
      </c>
      <c r="B223" s="161"/>
      <c r="C223" s="62">
        <v>71672</v>
      </c>
      <c r="D223" s="62">
        <v>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/>
      <c r="K223" s="62">
        <v>0</v>
      </c>
      <c r="L223" s="63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2"/>
    </row>
    <row r="224" spans="1:26" ht="12.75" customHeight="1">
      <c r="A224" s="160" t="s">
        <v>99</v>
      </c>
      <c r="B224" s="161"/>
      <c r="C224" s="62">
        <v>141020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62">
        <v>0</v>
      </c>
      <c r="J224" s="62"/>
      <c r="K224" s="62">
        <v>0</v>
      </c>
      <c r="L224" s="63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2"/>
    </row>
    <row r="225" spans="1:26" ht="12.75" customHeight="1">
      <c r="A225" s="160" t="s">
        <v>100</v>
      </c>
      <c r="B225" s="161"/>
      <c r="C225" s="62">
        <v>163462</v>
      </c>
      <c r="D225" s="62">
        <v>0</v>
      </c>
      <c r="E225" s="62">
        <v>215625</v>
      </c>
      <c r="F225" s="62">
        <v>0</v>
      </c>
      <c r="G225" s="62">
        <v>248505</v>
      </c>
      <c r="H225" s="62">
        <v>0</v>
      </c>
      <c r="I225" s="62">
        <v>270219</v>
      </c>
      <c r="J225" s="62"/>
      <c r="K225" s="62">
        <v>291051</v>
      </c>
      <c r="L225" s="63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2"/>
    </row>
    <row r="226" spans="1:26" ht="12.75" customHeight="1">
      <c r="A226" s="162" t="s">
        <v>35</v>
      </c>
      <c r="B226" s="163"/>
      <c r="C226" s="62">
        <v>2683163</v>
      </c>
      <c r="D226" s="62">
        <v>0</v>
      </c>
      <c r="E226" s="62">
        <v>2976160</v>
      </c>
      <c r="F226" s="62">
        <v>0</v>
      </c>
      <c r="G226" s="62">
        <v>3365448</v>
      </c>
      <c r="H226" s="62">
        <v>0</v>
      </c>
      <c r="I226" s="62">
        <v>3621520</v>
      </c>
      <c r="J226" s="62">
        <v>0</v>
      </c>
      <c r="K226" s="62">
        <v>3877159</v>
      </c>
      <c r="L226" s="62">
        <v>0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2"/>
    </row>
    <row r="227" spans="1:26" ht="40.5" customHeight="1" thickBot="1">
      <c r="A227" s="164" t="s">
        <v>101</v>
      </c>
      <c r="B227" s="165"/>
      <c r="C227" s="53" t="s">
        <v>23</v>
      </c>
      <c r="D227" s="53"/>
      <c r="E227" s="53" t="s">
        <v>23</v>
      </c>
      <c r="F227" s="53"/>
      <c r="G227" s="53"/>
      <c r="H227" s="53"/>
      <c r="I227" s="53"/>
      <c r="J227" s="53"/>
      <c r="K227" s="53" t="s">
        <v>23</v>
      </c>
      <c r="L227" s="64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2"/>
    </row>
    <row r="228" spans="1:26" ht="9" customHeight="1">
      <c r="A228" s="9"/>
      <c r="B228" s="1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2"/>
    </row>
    <row r="229" spans="1:26" ht="27.75" customHeight="1" thickBot="1">
      <c r="A229" s="166" t="s">
        <v>102</v>
      </c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6.5" customHeight="1">
      <c r="A230" s="132" t="s">
        <v>53</v>
      </c>
      <c r="B230" s="134" t="s">
        <v>103</v>
      </c>
      <c r="C230" s="134" t="s">
        <v>159</v>
      </c>
      <c r="D230" s="134"/>
      <c r="E230" s="134"/>
      <c r="F230" s="134"/>
      <c r="G230" s="134" t="s">
        <v>104</v>
      </c>
      <c r="H230" s="134"/>
      <c r="I230" s="134"/>
      <c r="J230" s="134"/>
      <c r="K230" s="167" t="s">
        <v>105</v>
      </c>
      <c r="L230" s="167"/>
      <c r="M230" s="134" t="s">
        <v>106</v>
      </c>
      <c r="N230" s="134"/>
      <c r="O230" s="134" t="s">
        <v>174</v>
      </c>
      <c r="P230" s="135"/>
      <c r="Q230" s="168"/>
      <c r="R230" s="169"/>
      <c r="S230" s="169"/>
      <c r="T230" s="169"/>
      <c r="U230" s="158"/>
      <c r="V230" s="158"/>
      <c r="W230" s="158"/>
      <c r="X230" s="158"/>
      <c r="Y230" s="158"/>
      <c r="Z230" s="2"/>
    </row>
    <row r="231" spans="1:26" ht="15" customHeight="1">
      <c r="A231" s="133"/>
      <c r="B231" s="131"/>
      <c r="C231" s="131" t="s">
        <v>14</v>
      </c>
      <c r="D231" s="131"/>
      <c r="E231" s="131" t="s">
        <v>15</v>
      </c>
      <c r="F231" s="131"/>
      <c r="G231" s="131" t="s">
        <v>14</v>
      </c>
      <c r="H231" s="131"/>
      <c r="I231" s="131" t="s">
        <v>15</v>
      </c>
      <c r="J231" s="131"/>
      <c r="K231" s="131" t="s">
        <v>14</v>
      </c>
      <c r="L231" s="131" t="s">
        <v>107</v>
      </c>
      <c r="M231" s="131" t="s">
        <v>14</v>
      </c>
      <c r="N231" s="131" t="s">
        <v>107</v>
      </c>
      <c r="O231" s="131" t="s">
        <v>108</v>
      </c>
      <c r="P231" s="155" t="s">
        <v>109</v>
      </c>
      <c r="Q231" s="168"/>
      <c r="R231" s="169"/>
      <c r="S231" s="158"/>
      <c r="T231" s="158"/>
      <c r="U231" s="8"/>
      <c r="V231" s="8"/>
      <c r="W231" s="158"/>
      <c r="X231" s="158"/>
      <c r="Y231" s="8"/>
      <c r="Z231" s="158"/>
    </row>
    <row r="232" spans="1:26" ht="3.75" customHeight="1">
      <c r="A232" s="133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55"/>
      <c r="Q232" s="168"/>
      <c r="R232" s="169"/>
      <c r="S232" s="158"/>
      <c r="T232" s="158"/>
      <c r="U232" s="8"/>
      <c r="V232" s="8"/>
      <c r="W232" s="158"/>
      <c r="X232" s="158"/>
      <c r="Y232" s="8"/>
      <c r="Z232" s="158"/>
    </row>
    <row r="233" spans="1:26" ht="15.75" customHeight="1">
      <c r="A233" s="133"/>
      <c r="B233" s="131"/>
      <c r="C233" s="131" t="s">
        <v>110</v>
      </c>
      <c r="D233" s="131" t="s">
        <v>111</v>
      </c>
      <c r="E233" s="131" t="s">
        <v>110</v>
      </c>
      <c r="F233" s="131" t="s">
        <v>111</v>
      </c>
      <c r="G233" s="131" t="s">
        <v>110</v>
      </c>
      <c r="H233" s="131" t="s">
        <v>111</v>
      </c>
      <c r="I233" s="131" t="s">
        <v>110</v>
      </c>
      <c r="J233" s="131" t="s">
        <v>111</v>
      </c>
      <c r="K233" s="131"/>
      <c r="L233" s="131"/>
      <c r="M233" s="131"/>
      <c r="N233" s="131"/>
      <c r="O233" s="131"/>
      <c r="P233" s="155"/>
      <c r="Q233" s="6"/>
      <c r="R233" s="6"/>
      <c r="S233" s="9"/>
      <c r="T233" s="9"/>
      <c r="U233" s="6"/>
      <c r="V233" s="8"/>
      <c r="W233" s="6"/>
      <c r="X233" s="6"/>
      <c r="Y233" s="8"/>
      <c r="Z233" s="158"/>
    </row>
    <row r="234" spans="1:26" ht="15.75" customHeight="1">
      <c r="A234" s="133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55"/>
      <c r="Q234" s="6"/>
      <c r="R234" s="6"/>
      <c r="S234" s="6"/>
      <c r="T234" s="6"/>
      <c r="U234" s="6"/>
      <c r="V234" s="6"/>
      <c r="W234" s="6"/>
      <c r="X234" s="6"/>
      <c r="Y234" s="6"/>
      <c r="Z234" s="158"/>
    </row>
    <row r="235" spans="1:26" ht="15">
      <c r="A235" s="30">
        <v>1</v>
      </c>
      <c r="B235" s="25">
        <v>2</v>
      </c>
      <c r="C235" s="25">
        <v>3</v>
      </c>
      <c r="D235" s="25">
        <v>4</v>
      </c>
      <c r="E235" s="25">
        <v>5</v>
      </c>
      <c r="F235" s="25">
        <v>6</v>
      </c>
      <c r="G235" s="25">
        <v>7</v>
      </c>
      <c r="H235" s="25">
        <v>8</v>
      </c>
      <c r="I235" s="25">
        <v>9</v>
      </c>
      <c r="J235" s="25">
        <v>10</v>
      </c>
      <c r="K235" s="25">
        <v>11</v>
      </c>
      <c r="L235" s="25">
        <v>12</v>
      </c>
      <c r="M235" s="25">
        <v>13</v>
      </c>
      <c r="N235" s="25">
        <v>14</v>
      </c>
      <c r="O235" s="25">
        <v>15</v>
      </c>
      <c r="P235" s="31">
        <v>16</v>
      </c>
      <c r="R235" s="9"/>
      <c r="S235" s="9"/>
      <c r="T235" s="9"/>
      <c r="X235" s="9"/>
      <c r="Z235" s="2"/>
    </row>
    <row r="236" spans="1:26" ht="15">
      <c r="A236" s="30">
        <v>1</v>
      </c>
      <c r="B236" s="37" t="s">
        <v>112</v>
      </c>
      <c r="C236" s="106">
        <v>1</v>
      </c>
      <c r="D236" s="106">
        <v>1</v>
      </c>
      <c r="E236" s="106" t="s">
        <v>229</v>
      </c>
      <c r="F236" s="106" t="s">
        <v>229</v>
      </c>
      <c r="G236" s="106">
        <v>1</v>
      </c>
      <c r="H236" s="106">
        <v>1</v>
      </c>
      <c r="I236" s="107" t="s">
        <v>229</v>
      </c>
      <c r="J236" s="107" t="s">
        <v>229</v>
      </c>
      <c r="K236" s="106">
        <v>1</v>
      </c>
      <c r="L236" s="106" t="s">
        <v>229</v>
      </c>
      <c r="M236" s="106">
        <v>1</v>
      </c>
      <c r="N236" s="106" t="s">
        <v>229</v>
      </c>
      <c r="O236" s="106">
        <v>1</v>
      </c>
      <c r="P236" s="108" t="s">
        <v>229</v>
      </c>
      <c r="R236" s="9"/>
      <c r="S236" s="9"/>
      <c r="T236" s="9"/>
      <c r="X236" s="9"/>
      <c r="Z236" s="2"/>
    </row>
    <row r="237" spans="1:26" ht="15">
      <c r="A237" s="30">
        <v>2</v>
      </c>
      <c r="B237" s="37" t="s">
        <v>234</v>
      </c>
      <c r="C237" s="106">
        <v>3.5</v>
      </c>
      <c r="D237" s="106">
        <v>3.5</v>
      </c>
      <c r="E237" s="106" t="s">
        <v>229</v>
      </c>
      <c r="F237" s="106" t="s">
        <v>229</v>
      </c>
      <c r="G237" s="106">
        <v>3.5</v>
      </c>
      <c r="H237" s="106">
        <v>3.5</v>
      </c>
      <c r="I237" s="107" t="s">
        <v>229</v>
      </c>
      <c r="J237" s="107" t="s">
        <v>229</v>
      </c>
      <c r="K237" s="106">
        <v>3.5</v>
      </c>
      <c r="L237" s="106" t="s">
        <v>229</v>
      </c>
      <c r="M237" s="106">
        <v>3.5</v>
      </c>
      <c r="N237" s="106" t="s">
        <v>229</v>
      </c>
      <c r="O237" s="106">
        <v>3.5</v>
      </c>
      <c r="P237" s="108" t="s">
        <v>229</v>
      </c>
      <c r="R237" s="9"/>
      <c r="S237" s="9"/>
      <c r="T237" s="9"/>
      <c r="X237" s="9"/>
      <c r="Z237" s="2"/>
    </row>
    <row r="238" spans="1:26" ht="15">
      <c r="A238" s="30">
        <v>3</v>
      </c>
      <c r="B238" s="37" t="s">
        <v>235</v>
      </c>
      <c r="C238" s="106">
        <v>1.5</v>
      </c>
      <c r="D238" s="106">
        <v>1.5</v>
      </c>
      <c r="E238" s="106" t="s">
        <v>229</v>
      </c>
      <c r="F238" s="106" t="s">
        <v>229</v>
      </c>
      <c r="G238" s="106">
        <v>1.5</v>
      </c>
      <c r="H238" s="106">
        <v>1.5</v>
      </c>
      <c r="I238" s="107" t="s">
        <v>229</v>
      </c>
      <c r="J238" s="107" t="s">
        <v>229</v>
      </c>
      <c r="K238" s="106">
        <v>1.5</v>
      </c>
      <c r="L238" s="106" t="s">
        <v>229</v>
      </c>
      <c r="M238" s="106">
        <v>1.5</v>
      </c>
      <c r="N238" s="106" t="s">
        <v>229</v>
      </c>
      <c r="O238" s="106">
        <v>1.5</v>
      </c>
      <c r="P238" s="108" t="s">
        <v>229</v>
      </c>
      <c r="R238" s="9"/>
      <c r="S238" s="9"/>
      <c r="T238" s="9"/>
      <c r="X238" s="9"/>
      <c r="Z238" s="2"/>
    </row>
    <row r="239" spans="1:26" ht="15">
      <c r="A239" s="30">
        <v>4</v>
      </c>
      <c r="B239" s="37" t="s">
        <v>236</v>
      </c>
      <c r="C239" s="106">
        <v>8.5</v>
      </c>
      <c r="D239" s="106">
        <v>8.5</v>
      </c>
      <c r="E239" s="106" t="s">
        <v>229</v>
      </c>
      <c r="F239" s="106" t="s">
        <v>229</v>
      </c>
      <c r="G239" s="106">
        <v>9</v>
      </c>
      <c r="H239" s="106">
        <v>9</v>
      </c>
      <c r="I239" s="107" t="s">
        <v>229</v>
      </c>
      <c r="J239" s="107" t="s">
        <v>229</v>
      </c>
      <c r="K239" s="106">
        <v>9</v>
      </c>
      <c r="L239" s="106" t="s">
        <v>229</v>
      </c>
      <c r="M239" s="106">
        <v>9</v>
      </c>
      <c r="N239" s="106" t="s">
        <v>229</v>
      </c>
      <c r="O239" s="106">
        <v>9</v>
      </c>
      <c r="P239" s="108" t="s">
        <v>229</v>
      </c>
      <c r="R239" s="9"/>
      <c r="S239" s="9"/>
      <c r="T239" s="9"/>
      <c r="X239" s="9"/>
      <c r="Z239" s="2"/>
    </row>
    <row r="240" spans="1:26" ht="15">
      <c r="A240" s="30">
        <v>5</v>
      </c>
      <c r="B240" s="37" t="s">
        <v>237</v>
      </c>
      <c r="C240" s="106">
        <v>13.25</v>
      </c>
      <c r="D240" s="106">
        <v>13.25</v>
      </c>
      <c r="E240" s="106" t="s">
        <v>229</v>
      </c>
      <c r="F240" s="106" t="s">
        <v>229</v>
      </c>
      <c r="G240" s="106">
        <v>13.25</v>
      </c>
      <c r="H240" s="106">
        <v>12.25</v>
      </c>
      <c r="I240" s="107" t="s">
        <v>229</v>
      </c>
      <c r="J240" s="107" t="s">
        <v>229</v>
      </c>
      <c r="K240" s="106">
        <v>13.25</v>
      </c>
      <c r="L240" s="106" t="s">
        <v>229</v>
      </c>
      <c r="M240" s="106">
        <v>13.25</v>
      </c>
      <c r="N240" s="106" t="s">
        <v>229</v>
      </c>
      <c r="O240" s="106">
        <v>13.25</v>
      </c>
      <c r="P240" s="108" t="s">
        <v>229</v>
      </c>
      <c r="R240" s="9"/>
      <c r="S240" s="9"/>
      <c r="T240" s="9"/>
      <c r="X240" s="9"/>
      <c r="Z240" s="2"/>
    </row>
    <row r="241" spans="1:26" ht="15">
      <c r="A241" s="30"/>
      <c r="B241" s="37" t="s">
        <v>238</v>
      </c>
      <c r="C241" s="106">
        <v>2</v>
      </c>
      <c r="D241" s="106">
        <v>2</v>
      </c>
      <c r="E241" s="106"/>
      <c r="F241" s="106"/>
      <c r="G241" s="106">
        <v>2</v>
      </c>
      <c r="H241" s="106">
        <v>2</v>
      </c>
      <c r="I241" s="107"/>
      <c r="J241" s="107"/>
      <c r="K241" s="106">
        <v>2</v>
      </c>
      <c r="L241" s="106"/>
      <c r="M241" s="106">
        <v>2</v>
      </c>
      <c r="N241" s="106"/>
      <c r="O241" s="106">
        <v>2</v>
      </c>
      <c r="P241" s="108"/>
      <c r="R241" s="9"/>
      <c r="S241" s="9"/>
      <c r="T241" s="9"/>
      <c r="X241" s="9"/>
      <c r="Z241" s="2"/>
    </row>
    <row r="242" spans="1:26" ht="12" customHeight="1">
      <c r="A242" s="32">
        <v>6</v>
      </c>
      <c r="B242" s="37" t="s">
        <v>113</v>
      </c>
      <c r="C242" s="106">
        <v>2</v>
      </c>
      <c r="D242" s="106">
        <v>0.5</v>
      </c>
      <c r="E242" s="106" t="s">
        <v>229</v>
      </c>
      <c r="F242" s="106" t="s">
        <v>229</v>
      </c>
      <c r="G242" s="106">
        <v>1.5</v>
      </c>
      <c r="H242" s="106">
        <v>0.5</v>
      </c>
      <c r="I242" s="109" t="s">
        <v>229</v>
      </c>
      <c r="J242" s="109" t="s">
        <v>229</v>
      </c>
      <c r="K242" s="106">
        <v>1.5</v>
      </c>
      <c r="L242" s="106" t="s">
        <v>229</v>
      </c>
      <c r="M242" s="106">
        <v>1.5</v>
      </c>
      <c r="N242" s="106" t="s">
        <v>229</v>
      </c>
      <c r="O242" s="106">
        <v>1.5</v>
      </c>
      <c r="P242" s="108" t="s">
        <v>229</v>
      </c>
      <c r="R242" s="9"/>
      <c r="S242" s="9"/>
      <c r="T242" s="9"/>
      <c r="X242" s="9"/>
      <c r="Z242" s="2"/>
    </row>
    <row r="243" spans="1:26" ht="12" customHeight="1">
      <c r="A243" s="32"/>
      <c r="B243" s="37" t="s">
        <v>114</v>
      </c>
      <c r="C243" s="106">
        <v>7</v>
      </c>
      <c r="D243" s="106">
        <v>7</v>
      </c>
      <c r="E243" s="106"/>
      <c r="F243" s="106"/>
      <c r="G243" s="106">
        <v>7</v>
      </c>
      <c r="H243" s="106">
        <v>7</v>
      </c>
      <c r="I243" s="109"/>
      <c r="J243" s="109"/>
      <c r="K243" s="106">
        <v>7</v>
      </c>
      <c r="L243" s="106"/>
      <c r="M243" s="106">
        <v>7</v>
      </c>
      <c r="N243" s="106"/>
      <c r="O243" s="106">
        <v>7</v>
      </c>
      <c r="P243" s="108"/>
      <c r="R243" s="9"/>
      <c r="S243" s="9"/>
      <c r="T243" s="9"/>
      <c r="X243" s="9"/>
      <c r="Z243" s="2"/>
    </row>
    <row r="244" spans="1:26" ht="12" customHeight="1">
      <c r="A244" s="32">
        <v>7</v>
      </c>
      <c r="B244" s="37" t="s">
        <v>115</v>
      </c>
      <c r="C244" s="106">
        <v>3.75</v>
      </c>
      <c r="D244" s="106">
        <v>3.75</v>
      </c>
      <c r="E244" s="106" t="s">
        <v>229</v>
      </c>
      <c r="F244" s="106" t="s">
        <v>229</v>
      </c>
      <c r="G244" s="106">
        <v>3.75</v>
      </c>
      <c r="H244" s="106">
        <v>3.75</v>
      </c>
      <c r="I244" s="109" t="s">
        <v>229</v>
      </c>
      <c r="J244" s="109" t="s">
        <v>229</v>
      </c>
      <c r="K244" s="106">
        <v>3.75</v>
      </c>
      <c r="L244" s="106" t="s">
        <v>229</v>
      </c>
      <c r="M244" s="106">
        <v>3.75</v>
      </c>
      <c r="N244" s="106" t="s">
        <v>229</v>
      </c>
      <c r="O244" s="106">
        <v>3.75</v>
      </c>
      <c r="P244" s="108" t="s">
        <v>229</v>
      </c>
      <c r="R244" s="9"/>
      <c r="S244" s="9"/>
      <c r="T244" s="9"/>
      <c r="X244" s="9"/>
      <c r="Z244" s="2"/>
    </row>
    <row r="245" spans="1:26" ht="12.75" customHeight="1">
      <c r="A245" s="74"/>
      <c r="B245" s="111" t="s">
        <v>35</v>
      </c>
      <c r="C245" s="106">
        <v>42.5</v>
      </c>
      <c r="D245" s="106">
        <v>41</v>
      </c>
      <c r="E245" s="26"/>
      <c r="F245" s="26"/>
      <c r="G245" s="106">
        <v>42.5</v>
      </c>
      <c r="H245" s="106">
        <v>40.5</v>
      </c>
      <c r="I245" s="26"/>
      <c r="J245" s="26"/>
      <c r="K245" s="106">
        <v>42.5</v>
      </c>
      <c r="L245" s="106"/>
      <c r="M245" s="106">
        <v>42.5</v>
      </c>
      <c r="N245" s="106"/>
      <c r="O245" s="106">
        <v>42.5</v>
      </c>
      <c r="P245" s="108"/>
      <c r="R245" s="9"/>
      <c r="S245" s="9"/>
      <c r="T245" s="9"/>
      <c r="X245" s="9"/>
      <c r="Z245" s="2"/>
    </row>
    <row r="246" spans="1:26" ht="51" customHeight="1" thickBot="1">
      <c r="A246" s="61"/>
      <c r="B246" s="70" t="s">
        <v>116</v>
      </c>
      <c r="C246" s="53" t="s">
        <v>23</v>
      </c>
      <c r="D246" s="53" t="s">
        <v>23</v>
      </c>
      <c r="E246" s="53"/>
      <c r="F246" s="53"/>
      <c r="G246" s="53" t="s">
        <v>23</v>
      </c>
      <c r="H246" s="53" t="s">
        <v>23</v>
      </c>
      <c r="I246" s="53"/>
      <c r="J246" s="53"/>
      <c r="K246" s="53" t="s">
        <v>23</v>
      </c>
      <c r="L246" s="110"/>
      <c r="M246" s="53" t="s">
        <v>23</v>
      </c>
      <c r="N246" s="53"/>
      <c r="O246" s="53" t="s">
        <v>23</v>
      </c>
      <c r="P246" s="54"/>
      <c r="R246" s="9"/>
      <c r="S246" s="9"/>
      <c r="T246" s="9"/>
      <c r="X246" s="9"/>
      <c r="Z246" s="2"/>
    </row>
    <row r="247" spans="1:26" ht="17.25" customHeight="1">
      <c r="A247" s="2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25" t="s">
        <v>117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8" customHeight="1">
      <c r="A249" s="125" t="s">
        <v>193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13" ht="13.5" customHeight="1" thickBot="1">
      <c r="A250" s="10"/>
      <c r="L250" s="141" t="s">
        <v>36</v>
      </c>
      <c r="M250" s="141"/>
    </row>
    <row r="251" spans="1:60" ht="16.5" customHeight="1">
      <c r="A251" s="170" t="s">
        <v>118</v>
      </c>
      <c r="B251" s="147" t="s">
        <v>119</v>
      </c>
      <c r="C251" s="147" t="s">
        <v>120</v>
      </c>
      <c r="D251" s="147"/>
      <c r="E251" s="147" t="s">
        <v>159</v>
      </c>
      <c r="F251" s="147"/>
      <c r="G251" s="147"/>
      <c r="H251" s="147" t="s">
        <v>160</v>
      </c>
      <c r="I251" s="147"/>
      <c r="J251" s="147"/>
      <c r="K251" s="147" t="s">
        <v>163</v>
      </c>
      <c r="L251" s="147"/>
      <c r="M251" s="149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35.25" customHeight="1">
      <c r="A252" s="171"/>
      <c r="B252" s="148"/>
      <c r="C252" s="148"/>
      <c r="D252" s="148"/>
      <c r="E252" s="24" t="s">
        <v>14</v>
      </c>
      <c r="F252" s="24" t="s">
        <v>15</v>
      </c>
      <c r="G252" s="24" t="s">
        <v>121</v>
      </c>
      <c r="H252" s="24" t="s">
        <v>14</v>
      </c>
      <c r="I252" s="24" t="s">
        <v>15</v>
      </c>
      <c r="J252" s="24" t="s">
        <v>122</v>
      </c>
      <c r="K252" s="24" t="s">
        <v>14</v>
      </c>
      <c r="L252" s="24" t="s">
        <v>15</v>
      </c>
      <c r="M252" s="29" t="s">
        <v>123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5">
      <c r="A253" s="30">
        <v>1</v>
      </c>
      <c r="B253" s="25">
        <v>2</v>
      </c>
      <c r="C253" s="139">
        <v>3</v>
      </c>
      <c r="D253" s="139"/>
      <c r="E253" s="25">
        <v>4</v>
      </c>
      <c r="F253" s="25">
        <v>5</v>
      </c>
      <c r="G253" s="25">
        <v>6</v>
      </c>
      <c r="H253" s="25">
        <v>7</v>
      </c>
      <c r="I253" s="25">
        <v>8</v>
      </c>
      <c r="J253" s="25">
        <v>9</v>
      </c>
      <c r="K253" s="25">
        <v>10</v>
      </c>
      <c r="L253" s="25">
        <v>11</v>
      </c>
      <c r="M253" s="31">
        <v>12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4.25" customHeight="1">
      <c r="A254" s="41"/>
      <c r="B254" s="38"/>
      <c r="C254" s="151"/>
      <c r="D254" s="151"/>
      <c r="E254" s="38"/>
      <c r="F254" s="38"/>
      <c r="G254" s="40"/>
      <c r="H254" s="40"/>
      <c r="I254" s="40"/>
      <c r="J254" s="40"/>
      <c r="K254" s="40"/>
      <c r="L254" s="40"/>
      <c r="M254" s="65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5.75" customHeight="1" thickBot="1">
      <c r="A255" s="43"/>
      <c r="B255" s="59" t="s">
        <v>35</v>
      </c>
      <c r="C255" s="173"/>
      <c r="D255" s="173"/>
      <c r="E255" s="59"/>
      <c r="F255" s="59"/>
      <c r="G255" s="66"/>
      <c r="H255" s="66"/>
      <c r="I255" s="66"/>
      <c r="J255" s="66"/>
      <c r="K255" s="66"/>
      <c r="L255" s="66"/>
      <c r="M255" s="6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2"/>
    </row>
    <row r="256" spans="1:60" ht="21" customHeight="1">
      <c r="A256" s="11"/>
      <c r="B256" s="12"/>
      <c r="C256" s="11"/>
      <c r="D256" s="11"/>
      <c r="E256" s="11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2"/>
    </row>
    <row r="257" spans="1:60" ht="15.75" customHeight="1">
      <c r="A257" s="125" t="s">
        <v>175</v>
      </c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58"/>
    </row>
    <row r="258" spans="1:60" ht="16.5" customHeight="1" thickBot="1">
      <c r="A258" s="2"/>
      <c r="B258" s="2"/>
      <c r="C258" s="2"/>
      <c r="D258" s="2"/>
      <c r="E258" s="2"/>
      <c r="F258" s="2"/>
      <c r="G258" s="2"/>
      <c r="H258" s="2"/>
      <c r="I258" s="2"/>
      <c r="J258" s="172" t="s">
        <v>36</v>
      </c>
      <c r="K258" s="172"/>
      <c r="L258" s="157"/>
      <c r="M258" s="15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158"/>
    </row>
    <row r="259" spans="1:60" ht="16.5" customHeight="1">
      <c r="A259" s="170" t="s">
        <v>118</v>
      </c>
      <c r="B259" s="147" t="s">
        <v>119</v>
      </c>
      <c r="C259" s="147" t="s">
        <v>120</v>
      </c>
      <c r="D259" s="147"/>
      <c r="E259" s="147" t="s">
        <v>37</v>
      </c>
      <c r="F259" s="147"/>
      <c r="G259" s="147"/>
      <c r="H259" s="147" t="s">
        <v>167</v>
      </c>
      <c r="I259" s="147"/>
      <c r="J259" s="14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34.5" customHeight="1">
      <c r="A260" s="171"/>
      <c r="B260" s="148"/>
      <c r="C260" s="148"/>
      <c r="D260" s="148"/>
      <c r="E260" s="24" t="s">
        <v>14</v>
      </c>
      <c r="F260" s="24" t="s">
        <v>15</v>
      </c>
      <c r="G260" s="24" t="s">
        <v>121</v>
      </c>
      <c r="H260" s="24" t="s">
        <v>14</v>
      </c>
      <c r="I260" s="24" t="s">
        <v>15</v>
      </c>
      <c r="J260" s="29" t="s">
        <v>122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6.5" customHeight="1">
      <c r="A261" s="30">
        <v>1</v>
      </c>
      <c r="B261" s="25">
        <v>2</v>
      </c>
      <c r="C261" s="139">
        <v>3</v>
      </c>
      <c r="D261" s="139"/>
      <c r="E261" s="25">
        <v>4</v>
      </c>
      <c r="F261" s="25">
        <v>5</v>
      </c>
      <c r="G261" s="25">
        <v>6</v>
      </c>
      <c r="H261" s="25">
        <v>7</v>
      </c>
      <c r="I261" s="25">
        <v>8</v>
      </c>
      <c r="J261" s="31">
        <v>9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" customHeight="1">
      <c r="A262" s="41"/>
      <c r="B262" s="38"/>
      <c r="C262" s="151"/>
      <c r="D262" s="151"/>
      <c r="E262" s="38"/>
      <c r="F262" s="38"/>
      <c r="G262" s="40"/>
      <c r="H262" s="38"/>
      <c r="I262" s="38"/>
      <c r="J262" s="58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1.25" customHeight="1">
      <c r="A263" s="41"/>
      <c r="B263" s="38"/>
      <c r="C263" s="151"/>
      <c r="D263" s="151"/>
      <c r="E263" s="38"/>
      <c r="F263" s="38"/>
      <c r="G263" s="40"/>
      <c r="H263" s="38"/>
      <c r="I263" s="38"/>
      <c r="J263" s="58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6.5" customHeight="1" thickBot="1">
      <c r="A264" s="43"/>
      <c r="B264" s="59" t="s">
        <v>35</v>
      </c>
      <c r="C264" s="173"/>
      <c r="D264" s="173"/>
      <c r="E264" s="59"/>
      <c r="F264" s="59"/>
      <c r="G264" s="66"/>
      <c r="H264" s="59"/>
      <c r="I264" s="59"/>
      <c r="J264" s="60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6.5" customHeight="1">
      <c r="A265" s="11"/>
      <c r="B265" s="12"/>
      <c r="C265" s="11"/>
      <c r="D265" s="11"/>
      <c r="E265" s="11"/>
      <c r="F265" s="11"/>
      <c r="G265" s="2"/>
      <c r="H265" s="11"/>
      <c r="I265" s="11"/>
      <c r="J265" s="1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.75" customHeight="1">
      <c r="A266" s="125" t="s">
        <v>176</v>
      </c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58"/>
    </row>
    <row r="267" spans="1:60" ht="16.5" customHeight="1" thickBot="1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172" t="s">
        <v>36</v>
      </c>
      <c r="N267" s="17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158"/>
    </row>
    <row r="268" spans="1:60" ht="15.75" customHeight="1">
      <c r="A268" s="174" t="s">
        <v>124</v>
      </c>
      <c r="B268" s="176" t="s">
        <v>125</v>
      </c>
      <c r="C268" s="176" t="s">
        <v>126</v>
      </c>
      <c r="D268" s="176" t="s">
        <v>159</v>
      </c>
      <c r="E268" s="176"/>
      <c r="F268" s="176" t="s">
        <v>160</v>
      </c>
      <c r="G268" s="176"/>
      <c r="H268" s="176" t="s">
        <v>163</v>
      </c>
      <c r="I268" s="176"/>
      <c r="J268" s="176" t="s">
        <v>37</v>
      </c>
      <c r="K268" s="176"/>
      <c r="L268" s="176" t="s">
        <v>167</v>
      </c>
      <c r="M268" s="17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  <c r="AX268" s="158"/>
      <c r="AY268" s="158"/>
      <c r="AZ268" s="158"/>
      <c r="BA268" s="158"/>
      <c r="BB268" s="158"/>
      <c r="BC268" s="158"/>
      <c r="BD268" s="158"/>
      <c r="BE268" s="158"/>
      <c r="BF268" s="158"/>
      <c r="BG268" s="158"/>
      <c r="BH268" s="158"/>
    </row>
    <row r="269" spans="1:60" ht="15.75" customHeight="1">
      <c r="A269" s="175"/>
      <c r="B269" s="150"/>
      <c r="C269" s="150"/>
      <c r="D269" s="150" t="s">
        <v>127</v>
      </c>
      <c r="E269" s="150" t="s">
        <v>128</v>
      </c>
      <c r="F269" s="150" t="s">
        <v>127</v>
      </c>
      <c r="G269" s="150" t="s">
        <v>128</v>
      </c>
      <c r="H269" s="150" t="s">
        <v>127</v>
      </c>
      <c r="I269" s="150" t="s">
        <v>128</v>
      </c>
      <c r="J269" s="150" t="s">
        <v>127</v>
      </c>
      <c r="K269" s="150" t="s">
        <v>128</v>
      </c>
      <c r="L269" s="150" t="s">
        <v>127</v>
      </c>
      <c r="M269" s="177" t="s">
        <v>128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  <c r="AX269" s="158"/>
      <c r="AY269" s="158"/>
      <c r="AZ269" s="158"/>
      <c r="BA269" s="158"/>
      <c r="BB269" s="158"/>
      <c r="BC269" s="158"/>
      <c r="BD269" s="158"/>
      <c r="BE269" s="158"/>
      <c r="BF269" s="158"/>
      <c r="BG269" s="158"/>
      <c r="BH269" s="158"/>
    </row>
    <row r="270" spans="1:60" ht="76.5" customHeight="1">
      <c r="A270" s="175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77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  <c r="AX270" s="158"/>
      <c r="AY270" s="158"/>
      <c r="AZ270" s="158"/>
      <c r="BA270" s="158"/>
      <c r="BB270" s="158"/>
      <c r="BC270" s="158"/>
      <c r="BD270" s="158"/>
      <c r="BE270" s="158"/>
      <c r="BF270" s="158"/>
      <c r="BG270" s="158"/>
      <c r="BH270" s="158"/>
    </row>
    <row r="271" spans="1:60" ht="15.75" customHeight="1">
      <c r="A271" s="30">
        <v>1</v>
      </c>
      <c r="B271" s="25">
        <v>2</v>
      </c>
      <c r="C271" s="25">
        <v>3</v>
      </c>
      <c r="D271" s="25">
        <v>4</v>
      </c>
      <c r="E271" s="25">
        <v>5</v>
      </c>
      <c r="F271" s="25">
        <v>6</v>
      </c>
      <c r="G271" s="25">
        <v>7</v>
      </c>
      <c r="H271" s="25">
        <v>8</v>
      </c>
      <c r="I271" s="25">
        <v>9</v>
      </c>
      <c r="J271" s="25">
        <v>10</v>
      </c>
      <c r="K271" s="25">
        <v>11</v>
      </c>
      <c r="L271" s="25">
        <v>12</v>
      </c>
      <c r="M271" s="31">
        <v>13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  <c r="AX271" s="158"/>
      <c r="AY271" s="158"/>
      <c r="AZ271" s="158"/>
      <c r="BA271" s="158"/>
      <c r="BB271" s="158"/>
      <c r="BC271" s="158"/>
      <c r="BD271" s="158"/>
      <c r="BE271" s="158"/>
      <c r="BF271" s="158"/>
      <c r="BG271" s="158"/>
      <c r="BH271" s="158"/>
    </row>
    <row r="272" spans="1:60" ht="15.75" customHeight="1">
      <c r="A272" s="32"/>
      <c r="B272" s="37"/>
      <c r="C272" s="27"/>
      <c r="D272" s="27"/>
      <c r="E272" s="27"/>
      <c r="F272" s="27"/>
      <c r="G272" s="27"/>
      <c r="H272" s="27"/>
      <c r="I272" s="27"/>
      <c r="J272" s="27"/>
      <c r="K272" s="27"/>
      <c r="L272" s="26"/>
      <c r="M272" s="5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  <c r="AX272" s="158"/>
      <c r="AY272" s="158"/>
      <c r="AZ272" s="158"/>
      <c r="BA272" s="158"/>
      <c r="BB272" s="158"/>
      <c r="BC272" s="158"/>
      <c r="BD272" s="158"/>
      <c r="BE272" s="158"/>
      <c r="BF272" s="158"/>
      <c r="BG272" s="158"/>
      <c r="BH272" s="158"/>
    </row>
    <row r="273" spans="1:60" ht="13.5" customHeight="1">
      <c r="A273" s="32"/>
      <c r="B273" s="37"/>
      <c r="C273" s="27"/>
      <c r="D273" s="27"/>
      <c r="E273" s="27"/>
      <c r="F273" s="27"/>
      <c r="G273" s="27"/>
      <c r="H273" s="27"/>
      <c r="I273" s="27"/>
      <c r="J273" s="27"/>
      <c r="K273" s="27"/>
      <c r="L273" s="68"/>
      <c r="M273" s="6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  <c r="AX273" s="158"/>
      <c r="AY273" s="158"/>
      <c r="AZ273" s="158"/>
      <c r="BA273" s="158"/>
      <c r="BB273" s="158"/>
      <c r="BC273" s="158"/>
      <c r="BD273" s="158"/>
      <c r="BE273" s="158"/>
      <c r="BF273" s="158"/>
      <c r="BG273" s="158"/>
      <c r="BH273" s="158"/>
    </row>
    <row r="274" spans="1:60" ht="15.75" customHeight="1" thickBot="1">
      <c r="A274" s="61"/>
      <c r="B274" s="70"/>
      <c r="C274" s="35"/>
      <c r="D274" s="35"/>
      <c r="E274" s="35"/>
      <c r="F274" s="35"/>
      <c r="G274" s="35"/>
      <c r="H274" s="35"/>
      <c r="I274" s="35"/>
      <c r="J274" s="35"/>
      <c r="K274" s="35"/>
      <c r="L274" s="71"/>
      <c r="M274" s="7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  <c r="AX274" s="158"/>
      <c r="AY274" s="158"/>
      <c r="AZ274" s="158"/>
      <c r="BA274" s="158"/>
      <c r="BB274" s="158"/>
      <c r="BC274" s="158"/>
      <c r="BD274" s="158"/>
      <c r="BE274" s="158"/>
      <c r="BF274" s="158"/>
      <c r="BG274" s="158"/>
      <c r="BH274" s="158"/>
    </row>
    <row r="275" spans="1:60" ht="15">
      <c r="A275" s="2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"/>
    </row>
    <row r="276" spans="1:60" ht="21.75" customHeight="1">
      <c r="A276" s="9"/>
      <c r="B276" s="5"/>
      <c r="C276" s="9"/>
      <c r="D276" s="9"/>
      <c r="E276" s="9"/>
      <c r="F276" s="9"/>
      <c r="G276" s="9"/>
      <c r="H276" s="9"/>
      <c r="I276" s="8"/>
      <c r="J276" s="8"/>
      <c r="K276" s="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2"/>
    </row>
    <row r="277" spans="1:60" ht="34.5" customHeight="1">
      <c r="A277" s="125" t="s">
        <v>191</v>
      </c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58"/>
    </row>
    <row r="278" spans="1:60" ht="101.25" customHeight="1">
      <c r="A278" s="179" t="s">
        <v>230</v>
      </c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58"/>
    </row>
    <row r="279" spans="1:60" ht="27.75" customHeight="1">
      <c r="A279" s="125" t="s">
        <v>177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58"/>
    </row>
    <row r="280" spans="1:60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58"/>
    </row>
    <row r="281" spans="1:60" ht="24" customHeight="1">
      <c r="A281" s="125" t="s">
        <v>178</v>
      </c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58"/>
    </row>
    <row r="282" spans="1:60" ht="16.5" customHeight="1" thickBo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41" t="s">
        <v>36</v>
      </c>
      <c r="N282" s="14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158"/>
    </row>
    <row r="283" spans="1:60" ht="16.5" customHeight="1">
      <c r="A283" s="174" t="s">
        <v>129</v>
      </c>
      <c r="B283" s="176" t="s">
        <v>13</v>
      </c>
      <c r="C283" s="176" t="s">
        <v>130</v>
      </c>
      <c r="D283" s="176"/>
      <c r="E283" s="176" t="s">
        <v>131</v>
      </c>
      <c r="F283" s="176" t="s">
        <v>132</v>
      </c>
      <c r="G283" s="176"/>
      <c r="H283" s="176" t="s">
        <v>186</v>
      </c>
      <c r="I283" s="176"/>
      <c r="J283" s="176" t="s">
        <v>133</v>
      </c>
      <c r="K283" s="176"/>
      <c r="L283" s="176" t="s">
        <v>134</v>
      </c>
      <c r="M283" s="176"/>
      <c r="N283" s="178" t="s">
        <v>135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158"/>
      <c r="AU283" s="158"/>
      <c r="AV283" s="158"/>
      <c r="AW283" s="158"/>
      <c r="AX283" s="158"/>
      <c r="AY283" s="158"/>
      <c r="AZ283" s="158"/>
      <c r="BA283" s="158"/>
      <c r="BB283" s="158"/>
      <c r="BC283" s="158"/>
      <c r="BD283" s="158"/>
      <c r="BE283" s="158"/>
      <c r="BF283" s="158"/>
      <c r="BG283" s="158"/>
      <c r="BH283" s="2"/>
    </row>
    <row r="284" spans="1:60" ht="24" customHeight="1">
      <c r="A284" s="175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77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158"/>
      <c r="AU284" s="158"/>
      <c r="AV284" s="158"/>
      <c r="AW284" s="158"/>
      <c r="AX284" s="158"/>
      <c r="AY284" s="158"/>
      <c r="AZ284" s="158"/>
      <c r="BA284" s="158"/>
      <c r="BB284" s="158"/>
      <c r="BC284" s="158"/>
      <c r="BD284" s="158"/>
      <c r="BE284" s="158"/>
      <c r="BF284" s="158"/>
      <c r="BG284" s="158"/>
      <c r="BH284" s="158"/>
    </row>
    <row r="285" spans="1:60" ht="68.25" customHeight="1">
      <c r="A285" s="175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26" t="s">
        <v>136</v>
      </c>
      <c r="M285" s="26" t="s">
        <v>137</v>
      </c>
      <c r="N285" s="177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6"/>
      <c r="AP285" s="6"/>
      <c r="AQ285" s="6"/>
      <c r="AR285" s="6"/>
      <c r="AS285" s="6"/>
      <c r="AT285" s="158"/>
      <c r="AU285" s="158"/>
      <c r="AV285" s="158"/>
      <c r="AW285" s="158"/>
      <c r="AX285" s="158"/>
      <c r="AY285" s="158"/>
      <c r="AZ285" s="158"/>
      <c r="BA285" s="158"/>
      <c r="BB285" s="158"/>
      <c r="BC285" s="158"/>
      <c r="BD285" s="158"/>
      <c r="BE285" s="158"/>
      <c r="BF285" s="158"/>
      <c r="BG285" s="158"/>
      <c r="BH285" s="158"/>
    </row>
    <row r="286" spans="1:60" ht="16.5" customHeight="1">
      <c r="A286" s="30">
        <v>1</v>
      </c>
      <c r="B286" s="25">
        <v>2</v>
      </c>
      <c r="C286" s="139">
        <v>3</v>
      </c>
      <c r="D286" s="139"/>
      <c r="E286" s="25">
        <v>4</v>
      </c>
      <c r="F286" s="139">
        <v>5</v>
      </c>
      <c r="G286" s="139"/>
      <c r="H286" s="139">
        <v>6</v>
      </c>
      <c r="I286" s="139"/>
      <c r="J286" s="139">
        <v>7</v>
      </c>
      <c r="K286" s="139"/>
      <c r="L286" s="25">
        <v>8</v>
      </c>
      <c r="M286" s="25">
        <v>9</v>
      </c>
      <c r="N286" s="31">
        <v>10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158"/>
      <c r="AU286" s="158"/>
      <c r="AV286" s="158"/>
      <c r="AW286" s="158"/>
      <c r="AX286" s="158"/>
      <c r="AY286" s="158"/>
      <c r="AZ286" s="158"/>
      <c r="BA286" s="158"/>
      <c r="BB286" s="158"/>
      <c r="BC286" s="158"/>
      <c r="BD286" s="158"/>
      <c r="BE286" s="158"/>
      <c r="BF286" s="158"/>
      <c r="BG286" s="158"/>
      <c r="BH286" s="2"/>
    </row>
    <row r="287" spans="1:60" ht="15.75" customHeight="1">
      <c r="A287" s="30"/>
      <c r="B287" s="25"/>
      <c r="C287" s="151"/>
      <c r="D287" s="151"/>
      <c r="E287" s="25"/>
      <c r="F287" s="151"/>
      <c r="G287" s="151"/>
      <c r="H287" s="151"/>
      <c r="I287" s="151"/>
      <c r="J287" s="151"/>
      <c r="K287" s="151"/>
      <c r="L287" s="25"/>
      <c r="M287" s="25"/>
      <c r="N287" s="31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2"/>
    </row>
    <row r="288" spans="1:60" ht="15.75" customHeight="1">
      <c r="A288" s="32"/>
      <c r="B288" s="27"/>
      <c r="C288" s="151"/>
      <c r="D288" s="151"/>
      <c r="E288" s="27"/>
      <c r="F288" s="151"/>
      <c r="G288" s="151"/>
      <c r="H288" s="151"/>
      <c r="I288" s="151"/>
      <c r="J288" s="151"/>
      <c r="K288" s="151"/>
      <c r="L288" s="27"/>
      <c r="M288" s="27"/>
      <c r="N288" s="73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158"/>
      <c r="AU288" s="158"/>
      <c r="AV288" s="158"/>
      <c r="AW288" s="158"/>
      <c r="AX288" s="158"/>
      <c r="AY288" s="158"/>
      <c r="AZ288" s="158"/>
      <c r="BA288" s="158"/>
      <c r="BB288" s="158"/>
      <c r="BC288" s="158"/>
      <c r="BD288" s="158"/>
      <c r="BE288" s="158"/>
      <c r="BF288" s="158"/>
      <c r="BG288" s="158"/>
      <c r="BH288" s="2"/>
    </row>
    <row r="289" spans="1:60" ht="23.25" customHeight="1" thickBot="1">
      <c r="A289" s="34"/>
      <c r="B289" s="53" t="s">
        <v>35</v>
      </c>
      <c r="C289" s="173"/>
      <c r="D289" s="173"/>
      <c r="E289" s="35"/>
      <c r="F289" s="173"/>
      <c r="G289" s="173"/>
      <c r="H289" s="173"/>
      <c r="I289" s="173"/>
      <c r="J289" s="173"/>
      <c r="K289" s="173"/>
      <c r="L289" s="35"/>
      <c r="M289" s="35"/>
      <c r="N289" s="64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158"/>
      <c r="AU289" s="158"/>
      <c r="AV289" s="158"/>
      <c r="AW289" s="158"/>
      <c r="AX289" s="158"/>
      <c r="AY289" s="158"/>
      <c r="AZ289" s="158"/>
      <c r="BA289" s="158"/>
      <c r="BB289" s="158"/>
      <c r="BC289" s="158"/>
      <c r="BD289" s="158"/>
      <c r="BE289" s="158"/>
      <c r="BF289" s="158"/>
      <c r="BG289" s="158"/>
      <c r="BH289" s="2"/>
    </row>
    <row r="290" spans="1:60" ht="23.25" customHeight="1">
      <c r="A290" s="8"/>
      <c r="B290" s="9"/>
      <c r="C290" s="8"/>
      <c r="D290" s="8"/>
      <c r="E290" s="9"/>
      <c r="F290" s="8"/>
      <c r="G290" s="8"/>
      <c r="H290" s="19"/>
      <c r="I290" s="19"/>
      <c r="J290" s="8"/>
      <c r="K290" s="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2"/>
    </row>
    <row r="291" spans="1:60" ht="16.5" customHeight="1">
      <c r="A291" s="125" t="s">
        <v>179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58"/>
    </row>
    <row r="292" spans="1:60" ht="14.25" customHeight="1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38" t="s">
        <v>138</v>
      </c>
      <c r="N292" s="138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158"/>
    </row>
    <row r="293" spans="1:60" ht="16.5" customHeight="1">
      <c r="A293" s="174" t="s">
        <v>129</v>
      </c>
      <c r="B293" s="176" t="s">
        <v>13</v>
      </c>
      <c r="C293" s="176"/>
      <c r="D293" s="176" t="s">
        <v>104</v>
      </c>
      <c r="E293" s="176"/>
      <c r="F293" s="176"/>
      <c r="G293" s="176"/>
      <c r="H293" s="176"/>
      <c r="I293" s="176" t="s">
        <v>105</v>
      </c>
      <c r="J293" s="176"/>
      <c r="K293" s="176"/>
      <c r="L293" s="176"/>
      <c r="M293" s="176"/>
      <c r="N293" s="178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158"/>
      <c r="AN293" s="158"/>
      <c r="AO293" s="158"/>
      <c r="AP293" s="158"/>
      <c r="AQ293" s="158"/>
      <c r="AR293" s="158"/>
      <c r="AS293" s="158"/>
      <c r="AT293" s="158"/>
      <c r="AU293" s="158"/>
      <c r="AV293" s="158"/>
      <c r="AW293" s="158"/>
      <c r="AX293" s="158"/>
      <c r="AY293" s="158"/>
      <c r="AZ293" s="158"/>
      <c r="BA293" s="158"/>
      <c r="BB293" s="158"/>
      <c r="BC293" s="158"/>
      <c r="BD293" s="158"/>
      <c r="BE293" s="158"/>
      <c r="BF293" s="158"/>
      <c r="BG293" s="158"/>
      <c r="BH293" s="158"/>
    </row>
    <row r="294" spans="1:60" ht="62.25" customHeight="1">
      <c r="A294" s="175"/>
      <c r="B294" s="150"/>
      <c r="C294" s="150"/>
      <c r="D294" s="150" t="s">
        <v>139</v>
      </c>
      <c r="E294" s="150" t="s">
        <v>180</v>
      </c>
      <c r="F294" s="150" t="s">
        <v>140</v>
      </c>
      <c r="G294" s="150"/>
      <c r="H294" s="26" t="s">
        <v>141</v>
      </c>
      <c r="I294" s="150" t="s">
        <v>142</v>
      </c>
      <c r="J294" s="26" t="s">
        <v>181</v>
      </c>
      <c r="K294" s="150" t="s">
        <v>140</v>
      </c>
      <c r="L294" s="150"/>
      <c r="M294" s="150" t="s">
        <v>143</v>
      </c>
      <c r="N294" s="177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158"/>
      <c r="BH294" s="158"/>
    </row>
    <row r="295" spans="1:60" ht="15.75" customHeight="1">
      <c r="A295" s="175"/>
      <c r="B295" s="150"/>
      <c r="C295" s="150"/>
      <c r="D295" s="150"/>
      <c r="E295" s="150"/>
      <c r="F295" s="150" t="s">
        <v>14</v>
      </c>
      <c r="G295" s="150" t="s">
        <v>15</v>
      </c>
      <c r="H295" s="150" t="s">
        <v>144</v>
      </c>
      <c r="I295" s="150"/>
      <c r="J295" s="150" t="s">
        <v>145</v>
      </c>
      <c r="K295" s="150" t="s">
        <v>14</v>
      </c>
      <c r="L295" s="150" t="s">
        <v>15</v>
      </c>
      <c r="M295" s="150"/>
      <c r="N295" s="177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158"/>
      <c r="BH295" s="158"/>
    </row>
    <row r="296" spans="1:60" ht="9" customHeight="1">
      <c r="A296" s="175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77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6"/>
      <c r="AI296" s="6"/>
      <c r="AJ296" s="6"/>
      <c r="AK296" s="6"/>
      <c r="AL296" s="6"/>
      <c r="AM296" s="9"/>
      <c r="AN296" s="9"/>
      <c r="AO296" s="9"/>
      <c r="AP296" s="9"/>
      <c r="AQ296" s="9"/>
      <c r="AR296" s="6"/>
      <c r="AS296" s="6"/>
      <c r="AT296" s="6"/>
      <c r="AU296" s="6"/>
      <c r="AV296" s="6"/>
      <c r="AW296" s="9"/>
      <c r="AX296" s="9"/>
      <c r="AY296" s="9"/>
      <c r="AZ296" s="9"/>
      <c r="BA296" s="9"/>
      <c r="BB296" s="9"/>
      <c r="BC296" s="9"/>
      <c r="BD296" s="9"/>
      <c r="BE296" s="6"/>
      <c r="BF296" s="6"/>
      <c r="BG296" s="158"/>
      <c r="BH296" s="158"/>
    </row>
    <row r="297" spans="1:60" ht="16.5" customHeight="1">
      <c r="A297" s="30">
        <v>1</v>
      </c>
      <c r="B297" s="139">
        <v>2</v>
      </c>
      <c r="C297" s="139"/>
      <c r="D297" s="25">
        <v>3</v>
      </c>
      <c r="E297" s="25">
        <v>4</v>
      </c>
      <c r="F297" s="25">
        <v>5</v>
      </c>
      <c r="G297" s="25">
        <v>6</v>
      </c>
      <c r="H297" s="25">
        <v>7</v>
      </c>
      <c r="I297" s="25">
        <v>8</v>
      </c>
      <c r="J297" s="25">
        <v>9</v>
      </c>
      <c r="K297" s="25">
        <v>10</v>
      </c>
      <c r="L297" s="25">
        <v>11</v>
      </c>
      <c r="M297" s="139">
        <v>12</v>
      </c>
      <c r="N297" s="180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158"/>
      <c r="BH297" s="158"/>
    </row>
    <row r="298" spans="1:60" ht="14.25" customHeight="1">
      <c r="A298" s="74"/>
      <c r="B298" s="151"/>
      <c r="C298" s="151"/>
      <c r="D298" s="27"/>
      <c r="E298" s="27"/>
      <c r="F298" s="50"/>
      <c r="G298" s="27"/>
      <c r="H298" s="27"/>
      <c r="I298" s="27"/>
      <c r="J298" s="27"/>
      <c r="K298" s="50"/>
      <c r="L298" s="50"/>
      <c r="M298" s="151"/>
      <c r="N298" s="181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158"/>
      <c r="BH298" s="158"/>
    </row>
    <row r="299" spans="1:60" ht="12.75" customHeight="1" thickBot="1">
      <c r="A299" s="61"/>
      <c r="B299" s="156" t="s">
        <v>35</v>
      </c>
      <c r="C299" s="156"/>
      <c r="D299" s="35"/>
      <c r="E299" s="35"/>
      <c r="F299" s="75"/>
      <c r="G299" s="35"/>
      <c r="H299" s="35"/>
      <c r="I299" s="35"/>
      <c r="J299" s="35"/>
      <c r="K299" s="75"/>
      <c r="L299" s="75"/>
      <c r="M299" s="173"/>
      <c r="N299" s="182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158"/>
      <c r="BH299" s="158"/>
    </row>
    <row r="300" spans="1:60" ht="15" customHeight="1">
      <c r="A300" s="2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58"/>
    </row>
    <row r="301" spans="1:60" ht="15.75" customHeight="1">
      <c r="A301" s="125" t="s">
        <v>182</v>
      </c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58"/>
    </row>
    <row r="302" spans="1:60" ht="14.25" customHeight="1" thickBot="1">
      <c r="A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38" t="s">
        <v>138</v>
      </c>
      <c r="N302" s="138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158"/>
    </row>
    <row r="303" spans="1:60" ht="61.5" customHeight="1">
      <c r="A303" s="174" t="s">
        <v>129</v>
      </c>
      <c r="B303" s="176" t="s">
        <v>13</v>
      </c>
      <c r="C303" s="176" t="s">
        <v>130</v>
      </c>
      <c r="D303" s="176" t="s">
        <v>131</v>
      </c>
      <c r="E303" s="176" t="s">
        <v>146</v>
      </c>
      <c r="F303" s="176"/>
      <c r="G303" s="176" t="s">
        <v>183</v>
      </c>
      <c r="H303" s="176"/>
      <c r="I303" s="176" t="s">
        <v>184</v>
      </c>
      <c r="J303" s="176"/>
      <c r="K303" s="176" t="s">
        <v>147</v>
      </c>
      <c r="L303" s="176"/>
      <c r="M303" s="176" t="s">
        <v>148</v>
      </c>
      <c r="N303" s="178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</row>
    <row r="304" spans="1:60" ht="43.5" customHeight="1">
      <c r="A304" s="175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77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</row>
    <row r="305" spans="1:60" ht="15" customHeight="1">
      <c r="A305" s="30">
        <v>1</v>
      </c>
      <c r="B305" s="25">
        <v>2</v>
      </c>
      <c r="C305" s="25">
        <v>3</v>
      </c>
      <c r="D305" s="25">
        <v>4</v>
      </c>
      <c r="E305" s="139">
        <v>5</v>
      </c>
      <c r="F305" s="139"/>
      <c r="G305" s="139">
        <v>6</v>
      </c>
      <c r="H305" s="139"/>
      <c r="I305" s="139">
        <v>7</v>
      </c>
      <c r="J305" s="139"/>
      <c r="K305" s="139">
        <v>8</v>
      </c>
      <c r="L305" s="139"/>
      <c r="M305" s="139">
        <v>9</v>
      </c>
      <c r="N305" s="180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</row>
    <row r="306" spans="1:60" ht="12.75" customHeight="1">
      <c r="A306" s="32"/>
      <c r="B306" s="27"/>
      <c r="C306" s="27"/>
      <c r="D306" s="27"/>
      <c r="E306" s="151"/>
      <c r="F306" s="151"/>
      <c r="G306" s="151"/>
      <c r="H306" s="151"/>
      <c r="I306" s="151"/>
      <c r="J306" s="151"/>
      <c r="K306" s="151"/>
      <c r="L306" s="151"/>
      <c r="M306" s="151"/>
      <c r="N306" s="181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</row>
    <row r="307" spans="1:60" ht="15.75" customHeight="1" thickBot="1">
      <c r="A307" s="34"/>
      <c r="B307" s="53" t="s">
        <v>35</v>
      </c>
      <c r="C307" s="35"/>
      <c r="D307" s="35"/>
      <c r="E307" s="173"/>
      <c r="F307" s="173"/>
      <c r="G307" s="173"/>
      <c r="H307" s="173"/>
      <c r="I307" s="173"/>
      <c r="J307" s="173"/>
      <c r="K307" s="173"/>
      <c r="L307" s="173"/>
      <c r="M307" s="173"/>
      <c r="N307" s="182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</row>
    <row r="308" spans="1:60" ht="14.25">
      <c r="A308" s="8"/>
      <c r="B308" s="9"/>
      <c r="C308" s="9"/>
      <c r="D308" s="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</row>
    <row r="309" spans="1:14" ht="31.5" customHeight="1">
      <c r="A309" s="125" t="s">
        <v>185</v>
      </c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</row>
    <row r="310" spans="1:14" ht="15" customHeight="1">
      <c r="A310" s="125" t="s">
        <v>149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</row>
    <row r="311" spans="1:11" ht="15" customHeight="1">
      <c r="A311" s="2"/>
      <c r="B311" s="157"/>
      <c r="C311" s="157"/>
      <c r="D311" s="157"/>
      <c r="E311" s="157"/>
      <c r="F311" s="157"/>
      <c r="G311" s="157"/>
      <c r="H311" s="157"/>
      <c r="I311" s="157"/>
      <c r="J311" s="157"/>
      <c r="K311" s="2"/>
    </row>
    <row r="312" spans="1:14" ht="45" customHeight="1">
      <c r="A312" s="186" t="s">
        <v>192</v>
      </c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</row>
    <row r="313" spans="1:14" ht="39.75" customHeight="1">
      <c r="A313" s="183" t="s">
        <v>239</v>
      </c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</row>
    <row r="314" spans="1:11" ht="34.5" customHeight="1">
      <c r="A314" s="2"/>
      <c r="B314" s="157"/>
      <c r="C314" s="157"/>
      <c r="D314" s="157"/>
      <c r="E314" s="157"/>
      <c r="F314" s="157"/>
      <c r="G314" s="157"/>
      <c r="H314" s="157"/>
      <c r="I314" s="157"/>
      <c r="J314" s="157"/>
      <c r="K314" s="2"/>
    </row>
    <row r="315" spans="1:9" ht="75.75" customHeight="1">
      <c r="A315" s="184" t="s">
        <v>154</v>
      </c>
      <c r="B315" s="184"/>
      <c r="C315" s="17"/>
      <c r="D315" s="20"/>
      <c r="E315" s="20"/>
      <c r="F315" s="21"/>
      <c r="G315" s="21"/>
      <c r="H315" s="185" t="s">
        <v>196</v>
      </c>
      <c r="I315" s="185"/>
    </row>
    <row r="316" spans="1:9" ht="23.25" customHeight="1">
      <c r="A316" s="184"/>
      <c r="B316" s="184"/>
      <c r="C316" s="22"/>
      <c r="D316" s="188" t="s">
        <v>150</v>
      </c>
      <c r="E316" s="188"/>
      <c r="F316" s="21"/>
      <c r="G316" s="22"/>
      <c r="H316" s="188" t="s">
        <v>195</v>
      </c>
      <c r="I316" s="188"/>
    </row>
    <row r="317" spans="1:8" ht="15.75" customHeight="1">
      <c r="A317" s="12"/>
      <c r="B317" s="12"/>
      <c r="C317" s="23"/>
      <c r="D317" s="23"/>
      <c r="E317" s="21"/>
      <c r="F317" s="21"/>
      <c r="G317" s="23"/>
      <c r="H317" s="23"/>
    </row>
    <row r="318" spans="1:8" ht="15.75" customHeight="1">
      <c r="A318" s="12"/>
      <c r="B318" s="12"/>
      <c r="C318" s="23"/>
      <c r="D318" s="23"/>
      <c r="E318" s="21"/>
      <c r="F318" s="21"/>
      <c r="G318" s="23"/>
      <c r="H318" s="23"/>
    </row>
    <row r="319" spans="1:8" ht="15.75" customHeight="1">
      <c r="A319" s="12"/>
      <c r="B319" s="12"/>
      <c r="C319" s="23"/>
      <c r="D319" s="23"/>
      <c r="E319" s="21"/>
      <c r="F319" s="21"/>
      <c r="G319" s="23"/>
      <c r="H319" s="23"/>
    </row>
    <row r="320" spans="1:8" ht="15.75" customHeight="1">
      <c r="A320" s="12"/>
      <c r="B320" s="12"/>
      <c r="C320" s="23"/>
      <c r="D320" s="23"/>
      <c r="E320" s="21"/>
      <c r="F320" s="21"/>
      <c r="G320" s="23"/>
      <c r="H320" s="23"/>
    </row>
    <row r="321" spans="1:10" ht="73.5" customHeight="1">
      <c r="A321" s="189" t="s">
        <v>151</v>
      </c>
      <c r="B321" s="189"/>
      <c r="C321" s="17"/>
      <c r="D321" s="20"/>
      <c r="E321" s="20"/>
      <c r="F321" s="21"/>
      <c r="G321" s="21"/>
      <c r="H321" s="190" t="s">
        <v>197</v>
      </c>
      <c r="I321" s="190"/>
      <c r="J321" s="190"/>
    </row>
    <row r="322" spans="1:10" ht="15.75" customHeight="1">
      <c r="A322" s="17"/>
      <c r="B322" s="11"/>
      <c r="C322" s="22"/>
      <c r="D322" s="188" t="s">
        <v>150</v>
      </c>
      <c r="E322" s="188"/>
      <c r="F322" s="21"/>
      <c r="G322" s="22"/>
      <c r="H322" s="191" t="s">
        <v>195</v>
      </c>
      <c r="I322" s="191"/>
      <c r="J322" s="191"/>
    </row>
    <row r="324" spans="1:4" ht="14.25">
      <c r="A324" s="187"/>
      <c r="B324" s="187"/>
      <c r="C324" s="187"/>
      <c r="D324" s="187"/>
    </row>
  </sheetData>
  <sheetProtection selectLockedCells="1" selectUnlockedCells="1"/>
  <mergeCells count="526">
    <mergeCell ref="A324:D324"/>
    <mergeCell ref="D322:E322"/>
    <mergeCell ref="A316:B316"/>
    <mergeCell ref="H316:I316"/>
    <mergeCell ref="A321:B321"/>
    <mergeCell ref="H321:J321"/>
    <mergeCell ref="D316:E316"/>
    <mergeCell ref="H322:J322"/>
    <mergeCell ref="A313:N313"/>
    <mergeCell ref="B314:J314"/>
    <mergeCell ref="A315:B315"/>
    <mergeCell ref="H315:I315"/>
    <mergeCell ref="A309:N309"/>
    <mergeCell ref="A310:N310"/>
    <mergeCell ref="B311:J311"/>
    <mergeCell ref="A312:N312"/>
    <mergeCell ref="M306:N306"/>
    <mergeCell ref="E307:F307"/>
    <mergeCell ref="G307:H307"/>
    <mergeCell ref="I307:J307"/>
    <mergeCell ref="K307:L307"/>
    <mergeCell ref="M307:N307"/>
    <mergeCell ref="E306:F306"/>
    <mergeCell ref="G306:H306"/>
    <mergeCell ref="I306:J306"/>
    <mergeCell ref="K306:L306"/>
    <mergeCell ref="E305:F305"/>
    <mergeCell ref="G305:H305"/>
    <mergeCell ref="I305:J305"/>
    <mergeCell ref="K305:L305"/>
    <mergeCell ref="M305:N305"/>
    <mergeCell ref="E303:F304"/>
    <mergeCell ref="G303:H304"/>
    <mergeCell ref="I303:J304"/>
    <mergeCell ref="K303:L304"/>
    <mergeCell ref="A303:A304"/>
    <mergeCell ref="B303:B304"/>
    <mergeCell ref="C303:C304"/>
    <mergeCell ref="D303:D304"/>
    <mergeCell ref="B299:C299"/>
    <mergeCell ref="M299:N299"/>
    <mergeCell ref="M303:N304"/>
    <mergeCell ref="BG299:BH299"/>
    <mergeCell ref="BH300:BH302"/>
    <mergeCell ref="A301:O301"/>
    <mergeCell ref="M302:N302"/>
    <mergeCell ref="B297:C297"/>
    <mergeCell ref="M297:N297"/>
    <mergeCell ref="BG297:BH297"/>
    <mergeCell ref="B298:C298"/>
    <mergeCell ref="M298:N298"/>
    <mergeCell ref="BG298:BH298"/>
    <mergeCell ref="M294:N296"/>
    <mergeCell ref="BG294:BH294"/>
    <mergeCell ref="F295:F296"/>
    <mergeCell ref="G295:G296"/>
    <mergeCell ref="H295:H296"/>
    <mergeCell ref="J295:J296"/>
    <mergeCell ref="K295:K296"/>
    <mergeCell ref="L295:L296"/>
    <mergeCell ref="BG295:BH296"/>
    <mergeCell ref="E294:E296"/>
    <mergeCell ref="F294:G294"/>
    <mergeCell ref="I294:I296"/>
    <mergeCell ref="K294:L294"/>
    <mergeCell ref="A291:O291"/>
    <mergeCell ref="BH291:BH292"/>
    <mergeCell ref="M292:N292"/>
    <mergeCell ref="A293:A296"/>
    <mergeCell ref="B293:C296"/>
    <mergeCell ref="D293:H293"/>
    <mergeCell ref="I293:N293"/>
    <mergeCell ref="AM293:BF293"/>
    <mergeCell ref="BG293:BH293"/>
    <mergeCell ref="D294:D296"/>
    <mergeCell ref="AT288:AW288"/>
    <mergeCell ref="AX288:BC288"/>
    <mergeCell ref="BD288:BG288"/>
    <mergeCell ref="C289:D289"/>
    <mergeCell ref="F289:G289"/>
    <mergeCell ref="H289:I289"/>
    <mergeCell ref="J289:K289"/>
    <mergeCell ref="AT289:AW289"/>
    <mergeCell ref="AX289:BC289"/>
    <mergeCell ref="BD289:BG289"/>
    <mergeCell ref="C288:D288"/>
    <mergeCell ref="F288:G288"/>
    <mergeCell ref="H288:I288"/>
    <mergeCell ref="J288:K288"/>
    <mergeCell ref="AT286:AW286"/>
    <mergeCell ref="AX286:BC286"/>
    <mergeCell ref="BD286:BG286"/>
    <mergeCell ref="C287:D287"/>
    <mergeCell ref="F287:G287"/>
    <mergeCell ref="H287:I287"/>
    <mergeCell ref="J287:K287"/>
    <mergeCell ref="C286:D286"/>
    <mergeCell ref="F286:G286"/>
    <mergeCell ref="H286:I286"/>
    <mergeCell ref="J286:K286"/>
    <mergeCell ref="BH284:BH285"/>
    <mergeCell ref="AT285:AW285"/>
    <mergeCell ref="AX285:BC285"/>
    <mergeCell ref="BD285:BG285"/>
    <mergeCell ref="N283:N285"/>
    <mergeCell ref="AT283:BC283"/>
    <mergeCell ref="BD283:BG283"/>
    <mergeCell ref="AT284:AW284"/>
    <mergeCell ref="AX284:BC284"/>
    <mergeCell ref="BD284:BG284"/>
    <mergeCell ref="F283:G285"/>
    <mergeCell ref="H283:I285"/>
    <mergeCell ref="J283:K285"/>
    <mergeCell ref="L283:M284"/>
    <mergeCell ref="A283:A285"/>
    <mergeCell ref="B283:B285"/>
    <mergeCell ref="C283:D285"/>
    <mergeCell ref="E283:E285"/>
    <mergeCell ref="AU274:AY274"/>
    <mergeCell ref="AZ274:BH274"/>
    <mergeCell ref="A277:N277"/>
    <mergeCell ref="BH277:BH282"/>
    <mergeCell ref="A278:N278"/>
    <mergeCell ref="A279:O279"/>
    <mergeCell ref="A281:O281"/>
    <mergeCell ref="M282:N282"/>
    <mergeCell ref="AJ271:AM271"/>
    <mergeCell ref="AN271:AQ271"/>
    <mergeCell ref="AR273:AT273"/>
    <mergeCell ref="AU273:AY273"/>
    <mergeCell ref="AZ273:BH273"/>
    <mergeCell ref="AA274:AE274"/>
    <mergeCell ref="AF274:AI274"/>
    <mergeCell ref="AJ274:AM274"/>
    <mergeCell ref="AN274:AQ274"/>
    <mergeCell ref="AR274:AT274"/>
    <mergeCell ref="AU272:AY272"/>
    <mergeCell ref="AZ272:BH272"/>
    <mergeCell ref="AA271:AE271"/>
    <mergeCell ref="AF271:AI271"/>
    <mergeCell ref="AA273:AE273"/>
    <mergeCell ref="AF273:AI273"/>
    <mergeCell ref="AJ273:AM273"/>
    <mergeCell ref="AN273:AQ273"/>
    <mergeCell ref="AR271:AT271"/>
    <mergeCell ref="AU271:AY271"/>
    <mergeCell ref="AF269:AI269"/>
    <mergeCell ref="AJ269:AM270"/>
    <mergeCell ref="AN269:AQ269"/>
    <mergeCell ref="AR269:AT269"/>
    <mergeCell ref="AZ271:BH271"/>
    <mergeCell ref="AA272:AE272"/>
    <mergeCell ref="AF272:AI272"/>
    <mergeCell ref="AJ272:AM272"/>
    <mergeCell ref="AN272:AQ272"/>
    <mergeCell ref="AR272:AT272"/>
    <mergeCell ref="AA269:AE269"/>
    <mergeCell ref="AA268:AM268"/>
    <mergeCell ref="AN268:AY268"/>
    <mergeCell ref="J268:K268"/>
    <mergeCell ref="L268:M268"/>
    <mergeCell ref="AU269:AY270"/>
    <mergeCell ref="AA270:AE270"/>
    <mergeCell ref="AF270:AI270"/>
    <mergeCell ref="AN270:AQ270"/>
    <mergeCell ref="AR270:AT270"/>
    <mergeCell ref="AZ268:BH270"/>
    <mergeCell ref="D269:D270"/>
    <mergeCell ref="E269:E270"/>
    <mergeCell ref="F269:F270"/>
    <mergeCell ref="G269:G270"/>
    <mergeCell ref="H269:H270"/>
    <mergeCell ref="I269:I270"/>
    <mergeCell ref="J269:J270"/>
    <mergeCell ref="F268:G268"/>
    <mergeCell ref="H268:I268"/>
    <mergeCell ref="A268:A270"/>
    <mergeCell ref="B268:B270"/>
    <mergeCell ref="C268:C270"/>
    <mergeCell ref="D268:E268"/>
    <mergeCell ref="C264:D264"/>
    <mergeCell ref="A266:O266"/>
    <mergeCell ref="K269:K270"/>
    <mergeCell ref="L269:L270"/>
    <mergeCell ref="M269:M270"/>
    <mergeCell ref="BH266:BH267"/>
    <mergeCell ref="M267:N267"/>
    <mergeCell ref="H259:J259"/>
    <mergeCell ref="C261:D261"/>
    <mergeCell ref="C262:D262"/>
    <mergeCell ref="C263:D263"/>
    <mergeCell ref="A259:A260"/>
    <mergeCell ref="B259:B260"/>
    <mergeCell ref="C259:D260"/>
    <mergeCell ref="E259:G259"/>
    <mergeCell ref="BC255:BG255"/>
    <mergeCell ref="A257:O257"/>
    <mergeCell ref="BH257:BH258"/>
    <mergeCell ref="J258:K258"/>
    <mergeCell ref="L258:M258"/>
    <mergeCell ref="C255:D255"/>
    <mergeCell ref="AJ255:AO255"/>
    <mergeCell ref="AP255:AU255"/>
    <mergeCell ref="AV255:BB255"/>
    <mergeCell ref="H251:J251"/>
    <mergeCell ref="K251:M251"/>
    <mergeCell ref="C253:D253"/>
    <mergeCell ref="C254:D254"/>
    <mergeCell ref="A251:A252"/>
    <mergeCell ref="B251:B252"/>
    <mergeCell ref="C251:D252"/>
    <mergeCell ref="E251:G251"/>
    <mergeCell ref="Z233:Z234"/>
    <mergeCell ref="A248:N248"/>
    <mergeCell ref="A249:N249"/>
    <mergeCell ref="L250:M250"/>
    <mergeCell ref="C233:C234"/>
    <mergeCell ref="D233:D234"/>
    <mergeCell ref="E233:E234"/>
    <mergeCell ref="F233:F234"/>
    <mergeCell ref="P231:P234"/>
    <mergeCell ref="L231:L234"/>
    <mergeCell ref="Z231:Z232"/>
    <mergeCell ref="Q232:R232"/>
    <mergeCell ref="S232:T232"/>
    <mergeCell ref="W232:X232"/>
    <mergeCell ref="Q231:R231"/>
    <mergeCell ref="S231:T231"/>
    <mergeCell ref="W231:X231"/>
    <mergeCell ref="G231:H232"/>
    <mergeCell ref="I231:J232"/>
    <mergeCell ref="K231:K234"/>
    <mergeCell ref="G233:G234"/>
    <mergeCell ref="H233:H234"/>
    <mergeCell ref="I233:I234"/>
    <mergeCell ref="J233:J234"/>
    <mergeCell ref="O230:P230"/>
    <mergeCell ref="Q230:T230"/>
    <mergeCell ref="U230:V230"/>
    <mergeCell ref="M231:M234"/>
    <mergeCell ref="N231:N234"/>
    <mergeCell ref="O231:O234"/>
    <mergeCell ref="W230:Y230"/>
    <mergeCell ref="A226:B226"/>
    <mergeCell ref="A227:B227"/>
    <mergeCell ref="A229:N229"/>
    <mergeCell ref="A230:A234"/>
    <mergeCell ref="B230:B234"/>
    <mergeCell ref="C230:F230"/>
    <mergeCell ref="G230:J230"/>
    <mergeCell ref="K230:L230"/>
    <mergeCell ref="M230:N230"/>
    <mergeCell ref="C231:D232"/>
    <mergeCell ref="A222:B222"/>
    <mergeCell ref="A223:B223"/>
    <mergeCell ref="A224:B224"/>
    <mergeCell ref="A225:B225"/>
    <mergeCell ref="L218:L219"/>
    <mergeCell ref="H218:H219"/>
    <mergeCell ref="I218:I219"/>
    <mergeCell ref="J218:J219"/>
    <mergeCell ref="E231:F232"/>
    <mergeCell ref="Z218:Z219"/>
    <mergeCell ref="A220:B220"/>
    <mergeCell ref="R217:U217"/>
    <mergeCell ref="V217:Y217"/>
    <mergeCell ref="C218:C219"/>
    <mergeCell ref="D218:D219"/>
    <mergeCell ref="E218:E219"/>
    <mergeCell ref="F218:F219"/>
    <mergeCell ref="G218:G219"/>
    <mergeCell ref="D213:E213"/>
    <mergeCell ref="A215:N215"/>
    <mergeCell ref="K216:L216"/>
    <mergeCell ref="A217:B219"/>
    <mergeCell ref="C217:D217"/>
    <mergeCell ref="E217:F217"/>
    <mergeCell ref="G217:H217"/>
    <mergeCell ref="I217:J217"/>
    <mergeCell ref="K217:L217"/>
    <mergeCell ref="K218:K219"/>
    <mergeCell ref="D209:E209"/>
    <mergeCell ref="D210:E210"/>
    <mergeCell ref="D211:E211"/>
    <mergeCell ref="D212:E212"/>
    <mergeCell ref="D205:E205"/>
    <mergeCell ref="D206:E206"/>
    <mergeCell ref="D207:E207"/>
    <mergeCell ref="D208:E208"/>
    <mergeCell ref="D199:E199"/>
    <mergeCell ref="D200:E200"/>
    <mergeCell ref="D201:E203"/>
    <mergeCell ref="D204:E204"/>
    <mergeCell ref="D195:E195"/>
    <mergeCell ref="D196:F196"/>
    <mergeCell ref="D197:E197"/>
    <mergeCell ref="D198:E198"/>
    <mergeCell ref="D192:E192"/>
    <mergeCell ref="D193:E193"/>
    <mergeCell ref="D194:E194"/>
    <mergeCell ref="A188:N188"/>
    <mergeCell ref="L189:M189"/>
    <mergeCell ref="A190:A191"/>
    <mergeCell ref="B190:B191"/>
    <mergeCell ref="C190:C191"/>
    <mergeCell ref="D190:E191"/>
    <mergeCell ref="F190:H190"/>
    <mergeCell ref="I190:K190"/>
    <mergeCell ref="D183:E183"/>
    <mergeCell ref="D184:E184"/>
    <mergeCell ref="D185:E185"/>
    <mergeCell ref="D186:E186"/>
    <mergeCell ref="D179:E179"/>
    <mergeCell ref="D180:E180"/>
    <mergeCell ref="D181:E181"/>
    <mergeCell ref="D182:E182"/>
    <mergeCell ref="D173:E173"/>
    <mergeCell ref="D174:E176"/>
    <mergeCell ref="D177:E177"/>
    <mergeCell ref="D178:E178"/>
    <mergeCell ref="D169:F169"/>
    <mergeCell ref="D170:E170"/>
    <mergeCell ref="D171:E171"/>
    <mergeCell ref="D172:E172"/>
    <mergeCell ref="D166:E166"/>
    <mergeCell ref="D167:E167"/>
    <mergeCell ref="D168:E168"/>
    <mergeCell ref="L163:L164"/>
    <mergeCell ref="M163:M164"/>
    <mergeCell ref="N163:N164"/>
    <mergeCell ref="D165:E165"/>
    <mergeCell ref="H163:H164"/>
    <mergeCell ref="I163:I164"/>
    <mergeCell ref="J163:J164"/>
    <mergeCell ref="N161:O161"/>
    <mergeCell ref="A162:A164"/>
    <mergeCell ref="B162:B164"/>
    <mergeCell ref="C162:C164"/>
    <mergeCell ref="D162:E164"/>
    <mergeCell ref="F162:H162"/>
    <mergeCell ref="I162:K162"/>
    <mergeCell ref="L162:N162"/>
    <mergeCell ref="F163:F164"/>
    <mergeCell ref="G163:G164"/>
    <mergeCell ref="B156:D156"/>
    <mergeCell ref="A158:N158"/>
    <mergeCell ref="A160:N160"/>
    <mergeCell ref="I152:I153"/>
    <mergeCell ref="J152:J153"/>
    <mergeCell ref="K152:K153"/>
    <mergeCell ref="B154:D154"/>
    <mergeCell ref="K163:K164"/>
    <mergeCell ref="K150:L150"/>
    <mergeCell ref="A151:A153"/>
    <mergeCell ref="B151:D153"/>
    <mergeCell ref="E151:H151"/>
    <mergeCell ref="I151:L151"/>
    <mergeCell ref="E152:E153"/>
    <mergeCell ref="F152:F153"/>
    <mergeCell ref="G152:G153"/>
    <mergeCell ref="B155:D155"/>
    <mergeCell ref="I144:I145"/>
    <mergeCell ref="K144:K145"/>
    <mergeCell ref="A141:N141"/>
    <mergeCell ref="M142:N142"/>
    <mergeCell ref="A143:A145"/>
    <mergeCell ref="B143:B145"/>
    <mergeCell ref="C143:F143"/>
    <mergeCell ref="G143:J143"/>
    <mergeCell ref="L144:L145"/>
    <mergeCell ref="M144:M145"/>
    <mergeCell ref="K143:N143"/>
    <mergeCell ref="C144:C145"/>
    <mergeCell ref="D144:D145"/>
    <mergeCell ref="E144:E145"/>
    <mergeCell ref="B135:F135"/>
    <mergeCell ref="B136:F136"/>
    <mergeCell ref="B137:F137"/>
    <mergeCell ref="A139:N139"/>
    <mergeCell ref="G144:G145"/>
    <mergeCell ref="H144:H145"/>
    <mergeCell ref="A132:A134"/>
    <mergeCell ref="B132:F134"/>
    <mergeCell ref="G132:J132"/>
    <mergeCell ref="K132:N132"/>
    <mergeCell ref="G133:G134"/>
    <mergeCell ref="H133:H134"/>
    <mergeCell ref="I133:I134"/>
    <mergeCell ref="K133:K134"/>
    <mergeCell ref="L133:L134"/>
    <mergeCell ref="M133:M134"/>
    <mergeCell ref="B127:F127"/>
    <mergeCell ref="B128:F128"/>
    <mergeCell ref="A130:N130"/>
    <mergeCell ref="M131:N131"/>
    <mergeCell ref="B122:F122"/>
    <mergeCell ref="B123:F123"/>
    <mergeCell ref="B124:F124"/>
    <mergeCell ref="B126:F126"/>
    <mergeCell ref="B125:F125"/>
    <mergeCell ref="B118:F118"/>
    <mergeCell ref="B119:F119"/>
    <mergeCell ref="B120:F120"/>
    <mergeCell ref="B121:F121"/>
    <mergeCell ref="B115:F115"/>
    <mergeCell ref="B116:F116"/>
    <mergeCell ref="B117:F117"/>
    <mergeCell ref="A112:A114"/>
    <mergeCell ref="B112:F114"/>
    <mergeCell ref="G112:J112"/>
    <mergeCell ref="K112:N112"/>
    <mergeCell ref="G113:G114"/>
    <mergeCell ref="H113:H114"/>
    <mergeCell ref="I113:I114"/>
    <mergeCell ref="K113:K114"/>
    <mergeCell ref="L113:L114"/>
    <mergeCell ref="M113:M114"/>
    <mergeCell ref="D103:D104"/>
    <mergeCell ref="E103:E104"/>
    <mergeCell ref="L103:L104"/>
    <mergeCell ref="M103:M104"/>
    <mergeCell ref="A110:N110"/>
    <mergeCell ref="M111:N111"/>
    <mergeCell ref="G103:G104"/>
    <mergeCell ref="H103:H104"/>
    <mergeCell ref="I103:I104"/>
    <mergeCell ref="K103:K104"/>
    <mergeCell ref="L82:L83"/>
    <mergeCell ref="M82:M83"/>
    <mergeCell ref="A100:N100"/>
    <mergeCell ref="M101:N101"/>
    <mergeCell ref="A102:A104"/>
    <mergeCell ref="B102:B104"/>
    <mergeCell ref="C102:F102"/>
    <mergeCell ref="G102:J102"/>
    <mergeCell ref="K102:N102"/>
    <mergeCell ref="C103:C104"/>
    <mergeCell ref="D82:D83"/>
    <mergeCell ref="E82:E83"/>
    <mergeCell ref="G82:G83"/>
    <mergeCell ref="H82:H83"/>
    <mergeCell ref="I82:I83"/>
    <mergeCell ref="K82:K83"/>
    <mergeCell ref="A81:A83"/>
    <mergeCell ref="B81:B83"/>
    <mergeCell ref="C81:F81"/>
    <mergeCell ref="G81:J81"/>
    <mergeCell ref="B75:F75"/>
    <mergeCell ref="A77:N77"/>
    <mergeCell ref="A79:N79"/>
    <mergeCell ref="M80:N80"/>
    <mergeCell ref="K81:N81"/>
    <mergeCell ref="C82:C83"/>
    <mergeCell ref="B72:F72"/>
    <mergeCell ref="B73:F73"/>
    <mergeCell ref="B74:F74"/>
    <mergeCell ref="B67:F67"/>
    <mergeCell ref="B68:F68"/>
    <mergeCell ref="B69:F69"/>
    <mergeCell ref="B70:F70"/>
    <mergeCell ref="B65:F65"/>
    <mergeCell ref="B66:F66"/>
    <mergeCell ref="M59:M60"/>
    <mergeCell ref="B61:F61"/>
    <mergeCell ref="B62:F62"/>
    <mergeCell ref="B71:F71"/>
    <mergeCell ref="H59:H60"/>
    <mergeCell ref="I59:I60"/>
    <mergeCell ref="K59:K60"/>
    <mergeCell ref="L59:L60"/>
    <mergeCell ref="B63:F63"/>
    <mergeCell ref="B64:F64"/>
    <mergeCell ref="M57:N57"/>
    <mergeCell ref="B36:B38"/>
    <mergeCell ref="C36:F36"/>
    <mergeCell ref="G36:J36"/>
    <mergeCell ref="K36:N36"/>
    <mergeCell ref="K37:K38"/>
    <mergeCell ref="A58:A60"/>
    <mergeCell ref="B58:F60"/>
    <mergeCell ref="G58:J58"/>
    <mergeCell ref="K58:N58"/>
    <mergeCell ref="G59:G60"/>
    <mergeCell ref="L37:L38"/>
    <mergeCell ref="M37:M38"/>
    <mergeCell ref="A36:A38"/>
    <mergeCell ref="C37:C38"/>
    <mergeCell ref="D37:D38"/>
    <mergeCell ref="E19:I20"/>
    <mergeCell ref="C19:D20"/>
    <mergeCell ref="A56:N56"/>
    <mergeCell ref="E37:E38"/>
    <mergeCell ref="G37:G38"/>
    <mergeCell ref="H37:H38"/>
    <mergeCell ref="I37:I38"/>
    <mergeCell ref="B19:B20"/>
    <mergeCell ref="A19:A21"/>
    <mergeCell ref="A32:N32"/>
    <mergeCell ref="J19:K19"/>
    <mergeCell ref="A30:N30"/>
    <mergeCell ref="A24:N24"/>
    <mergeCell ref="A26:N26"/>
    <mergeCell ref="A221:L221"/>
    <mergeCell ref="A27:Q27"/>
    <mergeCell ref="A28:N28"/>
    <mergeCell ref="A29:Q29"/>
    <mergeCell ref="A31:N31"/>
    <mergeCell ref="A34:N34"/>
    <mergeCell ref="A10:N10"/>
    <mergeCell ref="E17:I18"/>
    <mergeCell ref="A17:A18"/>
    <mergeCell ref="B17:B18"/>
    <mergeCell ref="C17:D18"/>
    <mergeCell ref="J18:K18"/>
    <mergeCell ref="E15:I15"/>
    <mergeCell ref="A13:N13"/>
    <mergeCell ref="A14:N14"/>
    <mergeCell ref="K5:N6"/>
    <mergeCell ref="K1:N1"/>
    <mergeCell ref="K2:N2"/>
    <mergeCell ref="K3:N3"/>
    <mergeCell ref="K4:N4"/>
    <mergeCell ref="J11:L11"/>
    <mergeCell ref="E11:I11"/>
    <mergeCell ref="A7:N7"/>
    <mergeCell ref="A9:N9"/>
  </mergeCells>
  <printOptions horizontalCentered="1"/>
  <pageMargins left="0.7086614173228347" right="0.1968503937007874" top="0.7480314960629921" bottom="0.35433070866141736" header="0.7480314960629921" footer="0.35433070866141736"/>
  <pageSetup horizontalDpi="300" verticalDpi="300" orientation="landscape" paperSize="77" scale="50" r:id="rId3"/>
  <rowBreaks count="8" manualBreakCount="8">
    <brk id="42" max="15" man="1"/>
    <brk id="83" max="15" man="1"/>
    <brk id="129" max="15" man="1"/>
    <brk id="168" max="15" man="1"/>
    <brk id="186" max="15" man="1"/>
    <brk id="211" max="15" man="1"/>
    <brk id="256" max="15" man="1"/>
    <brk id="30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</cp:lastModifiedBy>
  <cp:lastPrinted>2019-12-24T11:04:12Z</cp:lastPrinted>
  <dcterms:modified xsi:type="dcterms:W3CDTF">2019-12-24T11:04:14Z</dcterms:modified>
  <cp:category/>
  <cp:version/>
  <cp:contentType/>
  <cp:contentStatus/>
</cp:coreProperties>
</file>