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tabRatio="606" activeTab="0"/>
  </bookViews>
  <sheets>
    <sheet name="Форма 2021-2-1217310" sheetId="1" r:id="rId1"/>
  </sheets>
  <externalReferences>
    <externalReference r:id="rId4"/>
  </externalReferences>
  <definedNames>
    <definedName name="_xlnm.Print_Area" localSheetId="0">'Форма 2021-2-1217310'!$A$1:$P$255</definedName>
  </definedNames>
  <calcPr fullCalcOnLoad="1"/>
</workbook>
</file>

<file path=xl/sharedStrings.xml><?xml version="1.0" encoding="utf-8"?>
<sst xmlns="http://schemas.openxmlformats.org/spreadsheetml/2006/main" count="783" uniqueCount="185">
  <si>
    <t>ЗАТВЕРДЖЕНО</t>
  </si>
  <si>
    <t>Наказ Міністерства фінансів України</t>
  </si>
  <si>
    <t>17 липня 2015 року N 648</t>
  </si>
  <si>
    <t>Найменування</t>
  </si>
  <si>
    <t>Керівник установи</t>
  </si>
  <si>
    <t>(підпис)</t>
  </si>
  <si>
    <t>УСЬОГО</t>
  </si>
  <si>
    <t>(грн)</t>
  </si>
  <si>
    <t>Код</t>
  </si>
  <si>
    <t>загальний фонд</t>
  </si>
  <si>
    <t>спеціальний фонд</t>
  </si>
  <si>
    <t>у тому числі бюджет розвитку</t>
  </si>
  <si>
    <t>Надходження із загального фонду бюджету</t>
  </si>
  <si>
    <t>Х</t>
  </si>
  <si>
    <t>Повернення кредитів до бюджету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</si>
  <si>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</si>
  <si>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</si>
  <si>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</si>
  <si>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</si>
  <si>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</si>
  <si>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</si>
  <si>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</si>
  <si>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</si>
  <si>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</si>
  <si>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</si>
  <si>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</si>
  <si>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</si>
  <si>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</si>
  <si>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</si>
  <si>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</si>
  <si>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</si>
  <si>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</si>
  <si>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</si>
  <si>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</si>
  <si>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</si>
  <si>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</si>
  <si>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</si>
  <si>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</si>
  <si>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</si>
  <si>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Код Економічної класифікації видатків бюджету / код Класифікації кредитування бюджету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</si>
  <si>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</si>
  <si>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</si>
  <si>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</si>
  <si>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</si>
  <si>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загального фонду</t>
  </si>
  <si>
    <t>спеціального фонду</t>
  </si>
  <si>
    <t>Затверджено з урахуванням змін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</si>
  <si>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</si>
  <si>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</si>
  <si>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</si>
  <si>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</si>
  <si>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</si>
  <si>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</si>
  <si>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Напрями використання бюджетних коштів</t>
  </si>
  <si>
    <t>2022 рік (прогноз)</t>
  </si>
  <si>
    <t>5. Надходження для виконання бюджетної програми:</t>
  </si>
  <si>
    <t>8. Результативні показники бюджетної програми:</t>
  </si>
  <si>
    <t>затверджено</t>
  </si>
  <si>
    <t>фактично зайняті</t>
  </si>
  <si>
    <t>11. Місцеві/регіональні програми, які виконуються в межах бюджетної програми: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</si>
  <si>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</si>
  <si>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</si>
  <si>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</si>
  <si>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</si>
  <si>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</si>
  <si>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</si>
  <si>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2019 рік (звіт)</t>
  </si>
  <si>
    <t>2020 рік (затверджено)</t>
  </si>
  <si>
    <t>2021 рік (проект)</t>
  </si>
  <si>
    <t>2023 рік (прогноз)</t>
  </si>
  <si>
    <t>БЮДЖЕТНИЙ ЗАПИТ НА 2021 - 2023 РОКИ індивідуальний (Форма 2021-2)</t>
  </si>
  <si>
    <t>1) надходження для виконання бюджетної програми у 2019 - 2021 роках:</t>
  </si>
  <si>
    <t>1) видатки за кодами Економічної класифікації видатків бюджету у 2019 - 2021 роках:</t>
  </si>
  <si>
    <t>1) витрати за напрямами використання бюджетних коштів у 2019 - 2021 роках:</t>
  </si>
  <si>
    <t>1) місцеві/регіональні програми, які виконуються в межах бюджетної програми у 2019 - 2021 роках:</t>
  </si>
  <si>
    <t>(у редакції наказу Міністерства фінансів України</t>
  </si>
  <si>
    <t>шт.</t>
  </si>
  <si>
    <t>Керівник фінансової служби</t>
  </si>
  <si>
    <t>від 17 липня 2018 року N 617)</t>
  </si>
  <si>
    <t>1. Управління благоустрою та житлово-комунального господарства виконкому Саксаганської районної у місті ради</t>
  </si>
  <si>
    <t xml:space="preserve">                   (найменування головного розпорядника коштів місцевого бюджету)</t>
  </si>
  <si>
    <t xml:space="preserve">                                            (найменування відповідального виконавця)</t>
  </si>
  <si>
    <t xml:space="preserve">3. 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</si>
  <si>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</si>
  <si>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</si>
  <si>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1) мета бюджетної програми, строки її реалізації: Благоустрій території Саксаганського району на 2020-2022 роки;</t>
  </si>
  <si>
    <t>2) завдання бюджетної програми: ;</t>
  </si>
  <si>
    <t xml:space="preserve">3) підстави реалізації бюджетної програми: </t>
  </si>
  <si>
    <t xml:space="preserve"> - Конституція України;</t>
  </si>
  <si>
    <t xml:space="preserve"> - Бюджетний Кодекс України;</t>
  </si>
  <si>
    <t xml:space="preserve"> - Закон України «Про місцеве самоврядування в Україні»;</t>
  </si>
  <si>
    <t xml:space="preserve"> - Закон України «Про благоустрій населених пунктів»;</t>
  </si>
  <si>
    <t xml:space="preserve"> - Наказ Міністерства фінансів України від 26.08.2014 №836 «Про деякі питання запровадження програмно-цільового методу складання та виконання місцевих бюджетів» зі змінами;</t>
  </si>
  <si>
    <t xml:space="preserve"> - Наказ Міністерства фінансів України від 20.09.2017 №793 «Про затвердження складових програмної класифікації видатків та кредитування місцевих бюджетів» зі змінами;</t>
  </si>
  <si>
    <t xml:space="preserve"> - Рішення Криворізької міської ради від 31.03.2016 №381 «Про обсяг і межі повноважень районних у місті рад та їх виконавчих органів», зі змінами;</t>
  </si>
  <si>
    <t xml:space="preserve"> - Рішення Криворізької міської ради від 23.11.2016 №1094 «Про передачу окремих об’єктів благоустрою від управління благоустрою та житлової  політики виконкому Криворізької міської ради на балансовий облік виконкомів районних у місті рад», зі змінами;</t>
  </si>
  <si>
    <t xml:space="preserve"> - Наказ управління комунальної власності міста виконкому Криворізької міської ради №65-ум від 27.06.2018 «Про надання згоди на передачу основних засобів з балансового обліку виконавчого комітету Саксаганської районної у місті ради на балансовий облік управління благоустрою та житлово-комунального господарства виконкому Саксаганської районної у місті ради»;</t>
  </si>
  <si>
    <t>разом
(3 + 4)</t>
  </si>
  <si>
    <t>разом
(7 + 8)</t>
  </si>
  <si>
    <t>разом
(11 + 12)</t>
  </si>
  <si>
    <t xml:space="preserve"> 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</si>
  <si>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</si>
  <si>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</si>
  <si>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2021 рік (прогноз)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</si>
  <si>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</si>
  <si>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</si>
  <si>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20__ рік (звіт)</t>
  </si>
  <si>
    <t>20__ рік (затверджено)</t>
  </si>
  <si>
    <t>20__ рік (проект)</t>
  </si>
  <si>
    <t>4) надання кредитів за кодами Класифікації кредитування бюджету у 2021 - 2022 роках:</t>
  </si>
  <si>
    <t>20__ рік (прогноз)</t>
  </si>
  <si>
    <t>N  з/п</t>
  </si>
  <si>
    <t>разом
(5 + 6)</t>
  </si>
  <si>
    <t>разом
(8 + 9)</t>
  </si>
  <si>
    <t>грн.</t>
  </si>
  <si>
    <t>звіт</t>
  </si>
  <si>
    <t>Кількість об'єктів (елементів благоустрою)</t>
  </si>
  <si>
    <t>Рішення Криворізької міської ради від 23.11.2016 №1094 «Про передачу окремих об’єктів благоустрою від управління благоустрою та житлової  політики виконкому Криворізької міської ради на балансовий облік виконкомів районних у місті рад», зі змінами, наказ управління комунальної власності міста виконкому Криворізької міської ради №65-ум від 27.06.2018, №154-ум від 05.09.2019, №209-ум від 14.11.2019</t>
  </si>
  <si>
    <t xml:space="preserve"> Витрати на один об'єкт (елемент) благоустрою</t>
  </si>
  <si>
    <t>грн./шт.</t>
  </si>
  <si>
    <t>розрахунково</t>
  </si>
  <si>
    <t>Відсоток виконання заходів програми</t>
  </si>
  <si>
    <t>20__ рік (план)</t>
  </si>
  <si>
    <t>20__ рік</t>
  </si>
  <si>
    <t>разом
(4 + 5)</t>
  </si>
  <si>
    <t>разом
(10 + 11)</t>
  </si>
  <si>
    <t>Програми з благоустрою території Саксаганського району на 2020 – 2022 роки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</si>
  <si>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</si>
  <si>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</si>
  <si>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</si>
  <si>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</si>
  <si>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</si>
  <si>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</si>
  <si>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(прізвище та ініціали)</t>
  </si>
  <si>
    <t>2) надання кредитів за кодами Класифікації кредитування бюджету у 2019- 2021 роках:</t>
  </si>
  <si>
    <t>3) видатки за кодами Економічної класифікації видатків бюджету у 2022- 2023 роках:</t>
  </si>
  <si>
    <t>2020рік (затверджено)</t>
  </si>
  <si>
    <t>2) місцеві/регіональні програми, які виконуються в межах бюджетної програми у 2022 - 2023 роках:</t>
  </si>
  <si>
    <t>12. Об'єкти, які виконуються в межах бюджетної програми за рахунок коштів бюджету розвитку у 2019- 2023 роках:</t>
  </si>
  <si>
    <t>Капітальний ремонт елементів благоустрою у парку Саксаганському з облаштуванням території входу</t>
  </si>
  <si>
    <t>Капітальний ремонт з облаштування системою утворення туману замощення земельної ділянки за адресою:м. Кривий Ріг, вул. Володимира Великого, 32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</si>
  <si>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2021 - 2023. Аналіз результатів використання коштів загального фонду бюджету у 2019 році та очікуваних показників 2020 року свідчить про позитивну динаміку освоєння бюджетних коштів  та виконання затверджених завдань бюджетних програм вказаних періодів. В свою чергу об'єкти (елементи) благоустрою Саксаганського району потребують постійних заходів з їх  належного утримання, в тому числі планування  відповідних видатків у 2021-2023 роках.</t>
  </si>
  <si>
    <t xml:space="preserve"> - Закон України «Про Державний бюджет України на 2021 рік»;</t>
  </si>
  <si>
    <t xml:space="preserve"> - Лист Міністерства фінансів України від 13.08.2020 №05110-14-6/25074  "Про особливості складання проєктів місцевих бюджетів на 2021 рік";</t>
  </si>
  <si>
    <t>04578606000</t>
  </si>
  <si>
    <t>0443</t>
  </si>
  <si>
    <t>Будівництво об'єктів житлово-комунального господарства</t>
  </si>
  <si>
    <t>1.Капітальний ремонт  (добудова, дообладнання, реконструкція, модернізація, модифікація тощо) та облаштування об'єктів (елементів) благоустрою Саксаганського району</t>
  </si>
  <si>
    <t>2. Управління благоустрою та житлово-комунального господарства виконкому Саксаганської районної у місті ради</t>
  </si>
  <si>
    <t>Капітальний ремонт  (добудова, дообладнання, реконструкція, модернізація, модифікація тощо) та облаштування об'єктів (елементів) благоустрою Саксаганського району</t>
  </si>
  <si>
    <t>1) результативні показники бюджетної програми у 2019- 2021 роках:</t>
  </si>
  <si>
    <t>2) результативні показники бюджетної програми у 2022- 2023 роках:</t>
  </si>
  <si>
    <t>2) витрати за напрямами використання бюджетних коштів у 2022- 2023 роках:</t>
  </si>
  <si>
    <t>4. Мета та завдання бюджетної програми на 2020 - 2023 роки:</t>
  </si>
  <si>
    <t>- Проєкт рішення Саксаганської районної у місті ради   "Про бюджет Саксаганського району у місті Кривому Розі у складі Криворізької міської територіальної громади у Криворізькому районі Дніпропетровської області на 2021 рік (04578606000)"</t>
  </si>
  <si>
    <t>2) надходження для виконання бюджетної програми у 2022 - 2023 роках:</t>
  </si>
  <si>
    <t>Анна Барчук</t>
  </si>
  <si>
    <t>2020 рік</t>
  </si>
  <si>
    <t>Дебіторська заборгованість на 01.01.2019</t>
  </si>
  <si>
    <t>Очікувана дебіторська заборгованість на 01.01.2021</t>
  </si>
  <si>
    <t>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</si>
  <si>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Дебіторська заборгованість на 01.01.2020</t>
  </si>
  <si>
    <t>14. Бюджетні зобов'язання у 2019 - 2021 роках:</t>
  </si>
  <si>
    <t>1) кредиторська заборгованість місцевого бюджету у 2019 році:</t>
  </si>
  <si>
    <t>2) кредиторська заборгованість місцевого бюджету у 2020 - 2021 роках:</t>
  </si>
  <si>
    <t>2021 рік</t>
  </si>
  <si>
    <t>Капітальний ремонт зупиночних павільйонів з  комплексним благоустроєм території зупинок громадського транспорту в напрямку руху до мкрн. Сонячного</t>
  </si>
  <si>
    <t>Капітальний ремонт сцени для заходів з облаштуванням прилеглої території на мкрн. Гірницькому</t>
  </si>
  <si>
    <t>Капітальний ремонт з облаштування системою утворення туману замощення земельної ділянки за адресою: м. Кривий Ріг, вул. Володимира Великого, 32</t>
  </si>
  <si>
    <t>Капітальний ремонт пам'ятника О.М. Горькому, розташованого навпроти будинку 2 на вулиці Володимира Великого та облаштування прилеглої території</t>
  </si>
  <si>
    <t>Капітальні роботи з облаштування спортивного майданчика для гри у футбол і баскетбол за адресою: Дніпропетровська обл., м. Кривий Ріг, мкрн. Гірницький, 50</t>
  </si>
  <si>
    <t>Капітальний ремонт з модернізацією інформаційної стели за адресою: Дніпропетровська обл., м. Кривий Ріг, на розі пров. Бульварного та вул. Володимира Великого</t>
  </si>
  <si>
    <t>Капітальні роботи з облаштування спортивного майданчика для гри в стритбол у парку Саксаганський за адресою: Дніпропетровська обл., м. Кривий Ріг, вул. Бикова ,2</t>
  </si>
  <si>
    <t>Капітальний ремонт дитячого майданчика за адресою: Дніпропетровська обл., м. Кривий Ріг, мкрн. Гірницький,20</t>
  </si>
  <si>
    <t>Капітальний ремонт підпірних стін  з облаштуванням замощення на земельній ділянці за адресою: Дніпропетровська обл., м. Кривий Ріг, вул. Володимира Великого, 32</t>
  </si>
  <si>
    <t>Капітальний ремонт з модернізацією фонтану у парку Саксаганський за адресою:Дніпропетровська обл.,м. Кривий Ріг,вул.Бикова ,2</t>
  </si>
  <si>
    <t xml:space="preserve"> Рішенням Саксаганської районноїу місті ради від 24.12.2019  № 364 зі змінами</t>
  </si>
  <si>
    <t>3) дебіторська заборгованість у 2019- 2020 роках:</t>
  </si>
  <si>
    <t>4) аналіз управління бюджетними зобов'язаннями та пропозиції щодо упорядкування бюджетних зобов'язань у 2021році.</t>
  </si>
  <si>
    <t>Дебіторська та кредиторська заборгованість у 2021 році не очікуються</t>
  </si>
  <si>
    <t>За цією програмою плануються видатки на реалізацію проектів-переможців конкурсу "Громадський бюджет", за рахунок коштів субвенції з міського бюджету на підставі Порядку проведення конкурсу проєктів місцевого розвитку  "Громадський бюджет"</t>
  </si>
  <si>
    <t>Капітальний ремонт зупиночних павільйонів з комплексним благоустроює території зупинок громадського транспорту в напрямку руху до мікрорайону Сонячного</t>
  </si>
  <si>
    <t>Капітальний ремонт сцени для заходів з облаштуванням прилеглої території на мікрорайоні Гірницькому</t>
  </si>
  <si>
    <t>Лілія Куркіна</t>
  </si>
  <si>
    <t>- Проєкт рішення Саксаганської районної у місті ради   "Про затвердження Програми реалізації заходів щодо забезпечення оформлення технічної документації на нерухоме майно, визнане відумерлою спадщиною, та участі у судових засіданнях з питань щодо права користування житловими приміщеннями, що належать до комунальної власності міста, розташованих на території Саксаганського району, на 2021-2023 роки"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</si>
</sst>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&quot;Так&quot;;&quot;Так&quot;;&quot;Ні&quot;"/>
    <numFmt numFmtId="167" formatCode="&quot;True&quot;;&quot;True&quot;;&quot;False&quot;"/>
    <numFmt numFmtId="168" formatCode="&quot;Увімк&quot;;&quot;Увімк&quot;;&quot;Вимк&quot;"/>
    <numFmt numFmtId="169" formatCode="[$¥€-2]\ ###,000_);[Red]\([$€-2]\ ###,000\)"/>
    <numFmt numFmtId="170" formatCode="_-* #,##0.00\ _₽_-;\-* #,##0.00\ _₽_-;_-* &quot;-&quot;??\ _₽_-;_-@_-"/>
    <numFmt numFmtId="171" formatCode="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i/>
      <sz val="11"/>
      <color theme="1"/>
      <name val="Times New Roman"/>
      <family val="1"/>
    </font>
    <font>
      <sz val="9"/>
      <color theme="1"/>
      <name val="Times New Roman"/>
      <family val="1"/>
    </font>
    <font>
      <sz val="9.5"/>
      <color rgb="FF000000"/>
      <name val="Times New Roman"/>
      <family val="1"/>
    </font>
    <font>
      <sz val="12"/>
      <color rgb="FF000000"/>
      <name val="Times New Roman"/>
      <family val="1"/>
    </font>
    <font>
      <sz val="9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3" fillId="0" borderId="0" xfId="52" applyFont="1" applyAlignment="1">
      <alignment horizontal="right" vertical="center"/>
      <protection/>
    </xf>
    <xf numFmtId="0" fontId="44" fillId="0" borderId="0" xfId="52" applyFont="1" applyBorder="1" applyAlignment="1">
      <alignment vertical="center" wrapText="1"/>
      <protection/>
    </xf>
    <xf numFmtId="0" fontId="45" fillId="0" borderId="0" xfId="52" applyFont="1" applyBorder="1" applyAlignment="1">
      <alignment vertical="top" wrapText="1"/>
      <protection/>
    </xf>
    <xf numFmtId="0" fontId="44" fillId="0" borderId="0" xfId="52" applyFont="1" applyBorder="1" applyAlignment="1">
      <alignment vertical="top" wrapText="1"/>
      <protection/>
    </xf>
    <xf numFmtId="0" fontId="44" fillId="0" borderId="0" xfId="52" applyFont="1" applyBorder="1" applyAlignment="1">
      <alignment wrapText="1"/>
      <protection/>
    </xf>
    <xf numFmtId="0" fontId="44" fillId="0" borderId="0" xfId="52" applyFont="1" applyAlignment="1">
      <alignment wrapText="1"/>
      <protection/>
    </xf>
    <xf numFmtId="0" fontId="45" fillId="0" borderId="0" xfId="52" applyFont="1" applyAlignment="1">
      <alignment vertical="top" wrapText="1"/>
      <protection/>
    </xf>
    <xf numFmtId="0" fontId="43" fillId="0" borderId="0" xfId="52" applyFont="1" applyAlignment="1">
      <alignment vertical="top" wrapText="1"/>
      <protection/>
    </xf>
    <xf numFmtId="0" fontId="43" fillId="0" borderId="10" xfId="52" applyFont="1" applyBorder="1" applyAlignment="1">
      <alignment vertical="center" wrapText="1"/>
      <protection/>
    </xf>
    <xf numFmtId="4" fontId="46" fillId="0" borderId="10" xfId="52" applyNumberFormat="1" applyFont="1" applyBorder="1" applyAlignment="1">
      <alignment horizontal="center" vertical="center" wrapText="1"/>
      <protection/>
    </xf>
    <xf numFmtId="4" fontId="46" fillId="0" borderId="11" xfId="52" applyNumberFormat="1" applyFont="1" applyBorder="1" applyAlignment="1">
      <alignment horizontal="center" vertical="center" wrapText="1"/>
      <protection/>
    </xf>
    <xf numFmtId="4" fontId="43" fillId="0" borderId="10" xfId="52" applyNumberFormat="1" applyFont="1" applyBorder="1" applyAlignment="1">
      <alignment horizontal="center" vertical="center" wrapText="1"/>
      <protection/>
    </xf>
    <xf numFmtId="4" fontId="46" fillId="0" borderId="12" xfId="52" applyNumberFormat="1" applyFont="1" applyBorder="1" applyAlignment="1">
      <alignment horizontal="center" vertical="center" wrapText="1"/>
      <protection/>
    </xf>
    <xf numFmtId="4" fontId="46" fillId="0" borderId="13" xfId="52" applyNumberFormat="1" applyFont="1" applyBorder="1" applyAlignment="1">
      <alignment horizontal="center" vertical="center" wrapText="1"/>
      <protection/>
    </xf>
    <xf numFmtId="0" fontId="47" fillId="0" borderId="10" xfId="52" applyFont="1" applyBorder="1" applyAlignment="1">
      <alignment vertical="center" wrapText="1"/>
      <protection/>
    </xf>
    <xf numFmtId="4" fontId="47" fillId="0" borderId="10" xfId="52" applyNumberFormat="1" applyFont="1" applyBorder="1" applyAlignment="1">
      <alignment horizontal="center" vertical="center" wrapText="1"/>
      <protection/>
    </xf>
    <xf numFmtId="4" fontId="47" fillId="0" borderId="10" xfId="52" applyNumberFormat="1" applyFont="1" applyBorder="1" applyAlignment="1">
      <alignment vertical="center" wrapText="1"/>
      <protection/>
    </xf>
    <xf numFmtId="0" fontId="47" fillId="0" borderId="10" xfId="52" applyFont="1" applyBorder="1" applyAlignment="1">
      <alignment horizontal="center" vertical="center" wrapText="1"/>
      <protection/>
    </xf>
    <xf numFmtId="4" fontId="43" fillId="0" borderId="0" xfId="52" applyNumberFormat="1" applyFont="1">
      <alignment/>
      <protection/>
    </xf>
    <xf numFmtId="4" fontId="43" fillId="0" borderId="10" xfId="52" applyNumberFormat="1" applyFont="1" applyBorder="1" applyAlignment="1">
      <alignment vertical="center" wrapText="1"/>
      <protection/>
    </xf>
    <xf numFmtId="0" fontId="43" fillId="0" borderId="10" xfId="52" applyFont="1" applyBorder="1" applyAlignment="1">
      <alignment horizontal="left" vertical="center" wrapText="1"/>
      <protection/>
    </xf>
    <xf numFmtId="0" fontId="48" fillId="0" borderId="10" xfId="52" applyFont="1" applyBorder="1" applyAlignment="1">
      <alignment horizontal="center" vertical="center" wrapText="1"/>
      <protection/>
    </xf>
    <xf numFmtId="0" fontId="49" fillId="0" borderId="10" xfId="52" applyFont="1" applyBorder="1" applyAlignment="1">
      <alignment horizontal="center" vertical="center" wrapText="1"/>
      <protection/>
    </xf>
    <xf numFmtId="164" fontId="47" fillId="0" borderId="10" xfId="61" applyNumberFormat="1" applyFont="1" applyBorder="1" applyAlignment="1">
      <alignment horizontal="center" vertical="center"/>
    </xf>
    <xf numFmtId="171" fontId="43" fillId="0" borderId="10" xfId="52" applyNumberFormat="1" applyFont="1" applyBorder="1" applyAlignment="1">
      <alignment horizontal="center" vertical="center" wrapText="1"/>
      <protection/>
    </xf>
    <xf numFmtId="165" fontId="43" fillId="0" borderId="10" xfId="52" applyNumberFormat="1" applyFont="1" applyBorder="1" applyAlignment="1">
      <alignment vertical="center" wrapText="1"/>
      <protection/>
    </xf>
    <xf numFmtId="0" fontId="50" fillId="0" borderId="10" xfId="52" applyFont="1" applyBorder="1" applyAlignment="1">
      <alignment horizontal="center" vertical="center" wrapText="1"/>
      <protection/>
    </xf>
    <xf numFmtId="0" fontId="43" fillId="0" borderId="0" xfId="52" applyFont="1" applyAlignment="1">
      <alignment horizontal="center" vertical="center" wrapText="1"/>
      <protection/>
    </xf>
    <xf numFmtId="0" fontId="43" fillId="0" borderId="14" xfId="52" applyFont="1" applyBorder="1">
      <alignment/>
      <protection/>
    </xf>
    <xf numFmtId="0" fontId="43" fillId="0" borderId="0" xfId="52" applyFont="1" applyAlignment="1">
      <alignment horizontal="left"/>
      <protection/>
    </xf>
    <xf numFmtId="0" fontId="44" fillId="0" borderId="0" xfId="52" applyFont="1" applyAlignment="1">
      <alignment horizontal="left" vertical="center" wrapText="1"/>
      <protection/>
    </xf>
    <xf numFmtId="0" fontId="44" fillId="0" borderId="0" xfId="52" applyFont="1" applyAlignment="1">
      <alignment vertical="center" wrapText="1"/>
      <protection/>
    </xf>
    <xf numFmtId="0" fontId="43" fillId="0" borderId="10" xfId="52" applyFont="1" applyBorder="1" applyAlignment="1">
      <alignment horizontal="center" vertical="center" wrapText="1"/>
      <protection/>
    </xf>
    <xf numFmtId="0" fontId="43" fillId="0" borderId="0" xfId="52" applyFont="1">
      <alignment/>
      <protection/>
    </xf>
    <xf numFmtId="0" fontId="43" fillId="0" borderId="0" xfId="52" applyFont="1" applyAlignment="1">
      <alignment vertical="center" wrapText="1"/>
      <protection/>
    </xf>
    <xf numFmtId="0" fontId="44" fillId="0" borderId="14" xfId="52" applyFont="1" applyBorder="1" applyAlignment="1">
      <alignment horizontal="center" wrapText="1"/>
      <protection/>
    </xf>
    <xf numFmtId="0" fontId="45" fillId="0" borderId="0" xfId="52" applyFont="1" applyBorder="1" applyAlignment="1">
      <alignment horizontal="center" vertical="top" wrapText="1"/>
      <protection/>
    </xf>
    <xf numFmtId="164" fontId="43" fillId="0" borderId="10" xfId="52" applyNumberFormat="1" applyFont="1" applyBorder="1" applyAlignment="1">
      <alignment horizontal="center" vertical="center" wrapText="1"/>
      <protection/>
    </xf>
    <xf numFmtId="0" fontId="43" fillId="0" borderId="10" xfId="52" applyFont="1" applyBorder="1" applyAlignment="1">
      <alignment horizontal="center" vertical="center" wrapText="1"/>
      <protection/>
    </xf>
    <xf numFmtId="0" fontId="43" fillId="0" borderId="0" xfId="52" applyFont="1">
      <alignment/>
      <protection/>
    </xf>
    <xf numFmtId="176" fontId="43" fillId="0" borderId="10" xfId="52" applyNumberFormat="1" applyFont="1" applyBorder="1" applyAlignment="1">
      <alignment horizontal="center" vertical="center" wrapText="1"/>
      <protection/>
    </xf>
    <xf numFmtId="0" fontId="43" fillId="0" borderId="10" xfId="52" applyFont="1" applyBorder="1">
      <alignment/>
      <protection/>
    </xf>
    <xf numFmtId="0" fontId="43" fillId="0" borderId="10" xfId="52" applyFont="1" applyBorder="1" applyAlignment="1">
      <alignment horizontal="center" vertical="center" wrapText="1"/>
      <protection/>
    </xf>
    <xf numFmtId="0" fontId="43" fillId="0" borderId="0" xfId="52" applyFont="1">
      <alignment/>
      <protection/>
    </xf>
    <xf numFmtId="0" fontId="51" fillId="0" borderId="10" xfId="0" applyFont="1" applyBorder="1" applyAlignment="1">
      <alignment vertical="center" wrapText="1"/>
    </xf>
    <xf numFmtId="0" fontId="44" fillId="0" borderId="0" xfId="52" applyFont="1" applyAlignment="1">
      <alignment horizontal="center" vertical="center"/>
      <protection/>
    </xf>
    <xf numFmtId="0" fontId="44" fillId="0" borderId="14" xfId="52" applyFont="1" applyBorder="1" applyAlignment="1">
      <alignment vertical="center" wrapText="1"/>
      <protection/>
    </xf>
    <xf numFmtId="0" fontId="44" fillId="0" borderId="14" xfId="52" applyFont="1" applyBorder="1" applyAlignment="1">
      <alignment horizontal="center" vertical="center" wrapText="1"/>
      <protection/>
    </xf>
    <xf numFmtId="0" fontId="45" fillId="0" borderId="15" xfId="52" applyFont="1" applyBorder="1" applyAlignment="1">
      <alignment horizontal="center" vertical="top" wrapText="1"/>
      <protection/>
    </xf>
    <xf numFmtId="0" fontId="50" fillId="0" borderId="0" xfId="52" applyFont="1" applyAlignment="1">
      <alignment horizontal="center" vertical="top" wrapText="1"/>
      <protection/>
    </xf>
    <xf numFmtId="0" fontId="43" fillId="0" borderId="0" xfId="52" applyFont="1" applyAlignment="1">
      <alignment horizontal="center" vertical="top"/>
      <protection/>
    </xf>
    <xf numFmtId="0" fontId="44" fillId="0" borderId="14" xfId="52" applyFont="1" applyBorder="1" applyAlignment="1">
      <alignment horizontal="center" vertical="top" wrapText="1"/>
      <protection/>
    </xf>
    <xf numFmtId="0" fontId="45" fillId="0" borderId="0" xfId="52" applyFont="1" applyAlignment="1">
      <alignment horizontal="center" vertical="top" wrapText="1"/>
      <protection/>
    </xf>
    <xf numFmtId="0" fontId="44" fillId="0" borderId="14" xfId="52" applyFont="1" applyBorder="1" applyAlignment="1">
      <alignment horizontal="center" wrapText="1"/>
      <protection/>
    </xf>
    <xf numFmtId="49" fontId="44" fillId="0" borderId="14" xfId="52" applyNumberFormat="1" applyFont="1" applyBorder="1" applyAlignment="1">
      <alignment horizontal="center" wrapText="1"/>
      <protection/>
    </xf>
    <xf numFmtId="0" fontId="45" fillId="0" borderId="0" xfId="52" applyFont="1" applyBorder="1" applyAlignment="1">
      <alignment horizontal="center" vertical="top" wrapText="1"/>
      <protection/>
    </xf>
    <xf numFmtId="0" fontId="44" fillId="0" borderId="0" xfId="52" applyFont="1" applyAlignment="1">
      <alignment vertical="center" wrapText="1"/>
      <protection/>
    </xf>
    <xf numFmtId="0" fontId="43" fillId="0" borderId="0" xfId="52" applyFont="1" applyAlignment="1">
      <alignment horizontal="left" vertical="top" wrapText="1"/>
      <protection/>
    </xf>
    <xf numFmtId="0" fontId="52" fillId="0" borderId="0" xfId="52" applyFont="1" applyAlignment="1">
      <alignment horizontal="left" vertical="center" wrapText="1"/>
      <protection/>
    </xf>
    <xf numFmtId="49" fontId="52" fillId="0" borderId="0" xfId="52" applyNumberFormat="1" applyFont="1" applyAlignment="1">
      <alignment horizontal="left" vertical="center" wrapText="1"/>
      <protection/>
    </xf>
    <xf numFmtId="0" fontId="43" fillId="0" borderId="10" xfId="52" applyFont="1" applyBorder="1" applyAlignment="1">
      <alignment horizontal="center" vertical="center" wrapText="1"/>
      <protection/>
    </xf>
    <xf numFmtId="0" fontId="43" fillId="0" borderId="14" xfId="52" applyFont="1" applyBorder="1" applyAlignment="1">
      <alignment horizontal="right" vertical="center" wrapText="1"/>
      <protection/>
    </xf>
    <xf numFmtId="0" fontId="44" fillId="0" borderId="0" xfId="52" applyFont="1" applyAlignment="1">
      <alignment horizontal="left" vertical="center" wrapText="1"/>
      <protection/>
    </xf>
    <xf numFmtId="0" fontId="43" fillId="0" borderId="16" xfId="52" applyFont="1" applyBorder="1" applyAlignment="1">
      <alignment horizontal="center" vertical="center" wrapText="1"/>
      <protection/>
    </xf>
    <xf numFmtId="0" fontId="43" fillId="0" borderId="17" xfId="52" applyFont="1" applyBorder="1" applyAlignment="1">
      <alignment horizontal="center" vertical="center" wrapText="1"/>
      <protection/>
    </xf>
    <xf numFmtId="0" fontId="43" fillId="0" borderId="18" xfId="52" applyFont="1" applyBorder="1" applyAlignment="1">
      <alignment horizontal="center" vertical="center" wrapText="1"/>
      <protection/>
    </xf>
    <xf numFmtId="0" fontId="43" fillId="0" borderId="19" xfId="52" applyFont="1" applyBorder="1" applyAlignment="1">
      <alignment horizontal="center" vertical="center" wrapText="1"/>
      <protection/>
    </xf>
    <xf numFmtId="0" fontId="43" fillId="0" borderId="20" xfId="52" applyFont="1" applyBorder="1" applyAlignment="1">
      <alignment horizontal="center" vertical="center" wrapText="1"/>
      <protection/>
    </xf>
    <xf numFmtId="0" fontId="43" fillId="0" borderId="21" xfId="52" applyFont="1" applyBorder="1" applyAlignment="1">
      <alignment horizontal="center" vertical="center" wrapText="1"/>
      <protection/>
    </xf>
    <xf numFmtId="0" fontId="53" fillId="0" borderId="20" xfId="52" applyFont="1" applyBorder="1" applyAlignment="1">
      <alignment horizontal="center" wrapText="1"/>
      <protection/>
    </xf>
    <xf numFmtId="0" fontId="53" fillId="0" borderId="21" xfId="52" applyFont="1" applyBorder="1" applyAlignment="1">
      <alignment horizontal="center" wrapText="1"/>
      <protection/>
    </xf>
    <xf numFmtId="0" fontId="43" fillId="0" borderId="0" xfId="52" applyFont="1" applyAlignment="1">
      <alignment horizontal="right" vertical="center" wrapText="1"/>
      <protection/>
    </xf>
    <xf numFmtId="0" fontId="43" fillId="0" borderId="22" xfId="52" applyFont="1" applyBorder="1" applyAlignment="1">
      <alignment horizontal="center" vertical="center" wrapText="1"/>
      <protection/>
    </xf>
    <xf numFmtId="0" fontId="43" fillId="0" borderId="23" xfId="52" applyFont="1" applyBorder="1" applyAlignment="1">
      <alignment horizontal="center" vertical="center" wrapText="1"/>
      <protection/>
    </xf>
    <xf numFmtId="0" fontId="43" fillId="0" borderId="14" xfId="52" applyFont="1" applyBorder="1" applyAlignment="1">
      <alignment horizontal="center"/>
      <protection/>
    </xf>
    <xf numFmtId="0" fontId="43" fillId="0" borderId="15" xfId="52" applyFont="1" applyBorder="1" applyAlignment="1">
      <alignment horizontal="center" vertical="center" wrapText="1"/>
      <protection/>
    </xf>
    <xf numFmtId="0" fontId="44" fillId="0" borderId="0" xfId="52" applyFont="1" applyAlignment="1">
      <alignment horizontal="left" vertical="top" wrapText="1"/>
      <protection/>
    </xf>
    <xf numFmtId="0" fontId="43" fillId="0" borderId="20" xfId="52" applyFont="1" applyBorder="1" applyAlignment="1">
      <alignment horizontal="left" vertical="center" wrapText="1"/>
      <protection/>
    </xf>
    <xf numFmtId="0" fontId="43" fillId="0" borderId="21" xfId="52" applyFont="1" applyBorder="1" applyAlignment="1">
      <alignment horizontal="left" vertical="center" wrapText="1"/>
      <protection/>
    </xf>
    <xf numFmtId="0" fontId="43" fillId="0" borderId="0" xfId="52" applyFont="1" applyAlignment="1">
      <alignment vertical="center" wrapText="1"/>
      <protection/>
    </xf>
    <xf numFmtId="0" fontId="43" fillId="0" borderId="0" xfId="52" applyFont="1">
      <alignment/>
      <protection/>
    </xf>
    <xf numFmtId="0" fontId="43" fillId="0" borderId="0" xfId="52" applyFont="1" applyAlignment="1">
      <alignment horizontal="left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91;&#1088;&#1082;&#1080;&#1085;&#1072;%20&#1051;&#1080;&#1083;&#1080;&#1103;\Desktop\&#1073;&#1102;&#1076;&#1078;&#1077;&#1090;2019\&#1079;&#1072;&#1087;&#1080;&#1090;&#1080;\2&#1091;&#1090;&#1086;&#1095;_&#1060;&#1086;&#1088;&#1084;&#1072;%202019-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2019-2 уточ"/>
    </sheetNames>
    <sheetDataSet>
      <sheetData sheetId="0">
        <row r="97">
          <cell r="A97">
            <v>2210</v>
          </cell>
          <cell r="B97" t="str">
            <v>Предмети, матеріали, обладнання та інвентар</v>
          </cell>
        </row>
        <row r="98">
          <cell r="A98">
            <v>2240</v>
          </cell>
          <cell r="B98" t="str">
            <v>Оплата послуг (крім комунальних)</v>
          </cell>
        </row>
        <row r="99">
          <cell r="A99">
            <v>2272</v>
          </cell>
          <cell r="B99" t="str">
            <v>Оплата водопостачання та водовідведення</v>
          </cell>
        </row>
        <row r="100">
          <cell r="A100">
            <v>2273</v>
          </cell>
          <cell r="B100" t="str">
            <v>Оплата електроенергії</v>
          </cell>
        </row>
        <row r="101">
          <cell r="A101">
            <v>2274</v>
          </cell>
          <cell r="B101" t="str">
            <v>Оплата природного газу</v>
          </cell>
        </row>
        <row r="102">
          <cell r="A102">
            <v>2800</v>
          </cell>
          <cell r="B102" t="str">
            <v>Інші поточні видатки</v>
          </cell>
        </row>
        <row r="103">
          <cell r="A103">
            <v>3110</v>
          </cell>
          <cell r="B103" t="str">
            <v>Придбання обладнання і предметів довгострокового користування</v>
          </cell>
        </row>
        <row r="104">
          <cell r="A104">
            <v>3132</v>
          </cell>
          <cell r="B104" t="str">
            <v>Капітальний ремонт інших об'єктів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5"/>
  <sheetViews>
    <sheetView tabSelected="1" view="pageBreakPreview" zoomScale="60" zoomScalePageLayoutView="0" workbookViewId="0" topLeftCell="A1">
      <selection activeCell="G237" sqref="G237"/>
    </sheetView>
  </sheetViews>
  <sheetFormatPr defaultColWidth="9.140625" defaultRowHeight="15"/>
  <cols>
    <col min="1" max="1" width="15.28125" style="34" customWidth="1"/>
    <col min="2" max="2" width="35.57421875" style="34" customWidth="1"/>
    <col min="3" max="3" width="17.140625" style="34" customWidth="1"/>
    <col min="4" max="4" width="13.421875" style="34" customWidth="1"/>
    <col min="5" max="5" width="14.8515625" style="34" customWidth="1"/>
    <col min="6" max="6" width="12.8515625" style="34" customWidth="1"/>
    <col min="7" max="7" width="12.421875" style="34" customWidth="1"/>
    <col min="8" max="8" width="13.28125" style="34" customWidth="1"/>
    <col min="9" max="9" width="14.00390625" style="34" customWidth="1"/>
    <col min="10" max="10" width="12.7109375" style="34" customWidth="1"/>
    <col min="11" max="11" width="13.140625" style="34" customWidth="1"/>
    <col min="12" max="12" width="13.57421875" style="34" customWidth="1"/>
    <col min="13" max="13" width="11.28125" style="34" customWidth="1"/>
    <col min="14" max="14" width="12.57421875" style="34" bestFit="1" customWidth="1"/>
    <col min="15" max="15" width="11.57421875" style="34" bestFit="1" customWidth="1"/>
    <col min="16" max="16384" width="9.140625" style="34" customWidth="1"/>
  </cols>
  <sheetData>
    <row r="1" ht="15">
      <c r="P1" s="1" t="s">
        <v>0</v>
      </c>
    </row>
    <row r="2" ht="15">
      <c r="P2" s="1" t="s">
        <v>1</v>
      </c>
    </row>
    <row r="3" ht="15">
      <c r="P3" s="1" t="s">
        <v>2</v>
      </c>
    </row>
    <row r="4" ht="15">
      <c r="P4" s="1" t="s">
        <v>75</v>
      </c>
    </row>
    <row r="5" ht="28.5" customHeight="1">
      <c r="P5" s="1" t="s">
        <v>78</v>
      </c>
    </row>
    <row r="6" spans="1:16" ht="43.5" customHeight="1">
      <c r="A6" s="46" t="s">
        <v>70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6" ht="24.75" customHeight="1">
      <c r="A7" s="47" t="s">
        <v>79</v>
      </c>
      <c r="B7" s="47"/>
      <c r="C7" s="47"/>
      <c r="D7" s="47"/>
      <c r="E7" s="47"/>
      <c r="F7" s="47"/>
      <c r="G7" s="47"/>
      <c r="H7" s="47"/>
      <c r="I7" s="47"/>
      <c r="J7" s="47"/>
      <c r="K7" s="2"/>
      <c r="L7" s="48">
        <v>12</v>
      </c>
      <c r="M7" s="48"/>
      <c r="N7" s="2"/>
      <c r="O7" s="48">
        <v>42155106</v>
      </c>
      <c r="P7" s="48"/>
    </row>
    <row r="8" spans="1:16" ht="48" customHeight="1">
      <c r="A8" s="49" t="s">
        <v>80</v>
      </c>
      <c r="B8" s="49"/>
      <c r="C8" s="49"/>
      <c r="D8" s="49"/>
      <c r="E8" s="49"/>
      <c r="F8" s="49"/>
      <c r="G8" s="49"/>
      <c r="H8" s="49"/>
      <c r="I8" s="49"/>
      <c r="J8" s="49"/>
      <c r="K8" s="3"/>
      <c r="L8" s="50" t="s">
        <v>62</v>
      </c>
      <c r="M8" s="50"/>
      <c r="N8" s="3"/>
      <c r="O8" s="51" t="s">
        <v>60</v>
      </c>
      <c r="P8" s="51"/>
    </row>
    <row r="9" spans="1:16" ht="15" customHeight="1">
      <c r="A9" s="47" t="s">
        <v>148</v>
      </c>
      <c r="B9" s="47"/>
      <c r="C9" s="47"/>
      <c r="D9" s="47"/>
      <c r="E9" s="47"/>
      <c r="F9" s="47"/>
      <c r="G9" s="47"/>
      <c r="H9" s="47"/>
      <c r="I9" s="47"/>
      <c r="J9" s="47"/>
      <c r="K9" s="4"/>
      <c r="L9" s="52">
        <v>12</v>
      </c>
      <c r="M9" s="52"/>
      <c r="N9" s="4"/>
      <c r="O9" s="48">
        <v>42155106</v>
      </c>
      <c r="P9" s="48"/>
    </row>
    <row r="10" spans="1:16" ht="45.75" customHeight="1">
      <c r="A10" s="49" t="s">
        <v>81</v>
      </c>
      <c r="B10" s="49"/>
      <c r="C10" s="49"/>
      <c r="D10" s="49"/>
      <c r="E10" s="49"/>
      <c r="F10" s="49"/>
      <c r="G10" s="49"/>
      <c r="H10" s="49"/>
      <c r="I10" s="49"/>
      <c r="J10" s="49"/>
      <c r="K10" s="3"/>
      <c r="L10" s="53" t="s">
        <v>63</v>
      </c>
      <c r="M10" s="53"/>
      <c r="N10" s="3"/>
      <c r="O10" s="51" t="s">
        <v>60</v>
      </c>
      <c r="P10" s="51"/>
    </row>
    <row r="11" spans="1:16" ht="29.25" customHeight="1">
      <c r="A11" s="5" t="s">
        <v>82</v>
      </c>
      <c r="B11" s="36">
        <v>1217310</v>
      </c>
      <c r="C11" s="54">
        <v>7310</v>
      </c>
      <c r="D11" s="54"/>
      <c r="E11" s="54"/>
      <c r="F11" s="55" t="s">
        <v>145</v>
      </c>
      <c r="G11" s="55"/>
      <c r="H11" s="54" t="s">
        <v>146</v>
      </c>
      <c r="I11" s="54"/>
      <c r="J11" s="54"/>
      <c r="K11" s="54"/>
      <c r="L11" s="54"/>
      <c r="M11" s="54"/>
      <c r="N11" s="6"/>
      <c r="O11" s="55" t="s">
        <v>144</v>
      </c>
      <c r="P11" s="55"/>
    </row>
    <row r="12" spans="2:16" ht="39.75" customHeight="1">
      <c r="B12" s="37" t="s">
        <v>64</v>
      </c>
      <c r="C12" s="56" t="s">
        <v>65</v>
      </c>
      <c r="D12" s="56"/>
      <c r="E12" s="56"/>
      <c r="F12" s="56" t="s">
        <v>83</v>
      </c>
      <c r="G12" s="56"/>
      <c r="H12" s="56" t="s">
        <v>84</v>
      </c>
      <c r="I12" s="56"/>
      <c r="J12" s="56"/>
      <c r="K12" s="56"/>
      <c r="L12" s="56"/>
      <c r="M12" s="56"/>
      <c r="N12" s="7"/>
      <c r="O12" s="56" t="s">
        <v>61</v>
      </c>
      <c r="P12" s="56"/>
    </row>
    <row r="13" spans="1:2" ht="22.5" customHeight="1">
      <c r="A13" s="35"/>
      <c r="B13" s="8"/>
    </row>
    <row r="14" spans="1:16" ht="15">
      <c r="A14" s="57" t="s">
        <v>153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</row>
    <row r="15" spans="1:16" ht="15">
      <c r="A15" s="57" t="s">
        <v>85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</row>
    <row r="16" spans="1:16" ht="19.5" customHeight="1">
      <c r="A16" s="57" t="s">
        <v>86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</row>
    <row r="17" spans="1:16" ht="38.25" customHeight="1">
      <c r="A17" s="58" t="s">
        <v>147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</row>
    <row r="18" spans="1:16" ht="15">
      <c r="A18" s="57" t="s">
        <v>87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</row>
    <row r="19" spans="1:9" ht="21.75" customHeight="1">
      <c r="A19" s="59" t="s">
        <v>88</v>
      </c>
      <c r="B19" s="59"/>
      <c r="C19" s="59"/>
      <c r="D19" s="59"/>
      <c r="E19" s="59"/>
      <c r="F19" s="59"/>
      <c r="G19" s="59"/>
      <c r="H19" s="59"/>
      <c r="I19" s="59"/>
    </row>
    <row r="20" spans="1:9" ht="29.25" customHeight="1">
      <c r="A20" s="59" t="s">
        <v>89</v>
      </c>
      <c r="B20" s="59"/>
      <c r="C20" s="59"/>
      <c r="D20" s="59"/>
      <c r="E20" s="59"/>
      <c r="F20" s="59"/>
      <c r="G20" s="59"/>
      <c r="H20" s="59"/>
      <c r="I20" s="59"/>
    </row>
    <row r="21" spans="1:9" ht="21" customHeight="1">
      <c r="A21" s="59" t="s">
        <v>90</v>
      </c>
      <c r="B21" s="59"/>
      <c r="C21" s="59"/>
      <c r="D21" s="59"/>
      <c r="E21" s="59"/>
      <c r="F21" s="59"/>
      <c r="G21" s="59"/>
      <c r="H21" s="59"/>
      <c r="I21" s="59"/>
    </row>
    <row r="22" spans="1:9" ht="16.5" customHeight="1">
      <c r="A22" s="59" t="s">
        <v>142</v>
      </c>
      <c r="B22" s="59"/>
      <c r="C22" s="59"/>
      <c r="D22" s="59"/>
      <c r="E22" s="59"/>
      <c r="F22" s="59"/>
      <c r="G22" s="59"/>
      <c r="H22" s="59"/>
      <c r="I22" s="59"/>
    </row>
    <row r="23" spans="1:9" ht="28.5" customHeight="1">
      <c r="A23" s="59" t="s">
        <v>91</v>
      </c>
      <c r="B23" s="59"/>
      <c r="C23" s="59"/>
      <c r="D23" s="59"/>
      <c r="E23" s="59"/>
      <c r="F23" s="59"/>
      <c r="G23" s="59"/>
      <c r="H23" s="59"/>
      <c r="I23" s="59"/>
    </row>
    <row r="24" spans="1:16" ht="26.25" customHeight="1">
      <c r="A24" s="59" t="s">
        <v>92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</row>
    <row r="25" spans="1:16" ht="24.75" customHeight="1">
      <c r="A25" s="59" t="s">
        <v>93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</row>
    <row r="26" spans="1:16" ht="26.25" customHeight="1">
      <c r="A26" s="59" t="s">
        <v>143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</row>
    <row r="27" spans="1:16" ht="34.5" customHeight="1">
      <c r="A27" s="59" t="s">
        <v>94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</row>
    <row r="28" spans="1:16" ht="39" customHeight="1">
      <c r="A28" s="59" t="s">
        <v>95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</row>
    <row r="29" spans="1:16" ht="47.25" customHeight="1">
      <c r="A29" s="59" t="s">
        <v>96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</row>
    <row r="30" spans="1:16" ht="53.25" customHeight="1">
      <c r="A30" s="60" t="s">
        <v>154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</row>
    <row r="31" spans="1:16" ht="46.5" customHeight="1">
      <c r="A31" s="60" t="s">
        <v>184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</row>
    <row r="32" spans="1:16" ht="15.75" customHeight="1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</row>
    <row r="33" spans="1:16" ht="61.5" customHeight="1">
      <c r="A33" s="57" t="s">
        <v>55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</row>
    <row r="34" spans="1:16" ht="15">
      <c r="A34" s="57" t="s">
        <v>71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</row>
    <row r="35" spans="1:14" ht="15">
      <c r="A35" s="72" t="s">
        <v>7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</row>
    <row r="36" spans="1:14" ht="15">
      <c r="A36" s="61" t="s">
        <v>8</v>
      </c>
      <c r="B36" s="61" t="s">
        <v>3</v>
      </c>
      <c r="C36" s="61" t="s">
        <v>66</v>
      </c>
      <c r="D36" s="61"/>
      <c r="E36" s="61"/>
      <c r="F36" s="61"/>
      <c r="G36" s="61" t="s">
        <v>67</v>
      </c>
      <c r="H36" s="61"/>
      <c r="I36" s="61"/>
      <c r="J36" s="61"/>
      <c r="K36" s="61" t="s">
        <v>68</v>
      </c>
      <c r="L36" s="61"/>
      <c r="M36" s="61"/>
      <c r="N36" s="61"/>
    </row>
    <row r="37" spans="1:14" ht="68.25" customHeight="1">
      <c r="A37" s="61"/>
      <c r="B37" s="61"/>
      <c r="C37" s="33" t="s">
        <v>9</v>
      </c>
      <c r="D37" s="33" t="s">
        <v>10</v>
      </c>
      <c r="E37" s="33" t="s">
        <v>11</v>
      </c>
      <c r="F37" s="33" t="s">
        <v>97</v>
      </c>
      <c r="G37" s="33" t="s">
        <v>9</v>
      </c>
      <c r="H37" s="33" t="s">
        <v>10</v>
      </c>
      <c r="I37" s="33" t="s">
        <v>11</v>
      </c>
      <c r="J37" s="33" t="s">
        <v>98</v>
      </c>
      <c r="K37" s="33" t="s">
        <v>9</v>
      </c>
      <c r="L37" s="33" t="s">
        <v>10</v>
      </c>
      <c r="M37" s="33" t="s">
        <v>11</v>
      </c>
      <c r="N37" s="33" t="s">
        <v>99</v>
      </c>
    </row>
    <row r="38" spans="1:14" ht="15">
      <c r="A38" s="33">
        <v>1</v>
      </c>
      <c r="B38" s="33">
        <v>2</v>
      </c>
      <c r="C38" s="33">
        <v>3</v>
      </c>
      <c r="D38" s="33">
        <v>4</v>
      </c>
      <c r="E38" s="33">
        <v>5</v>
      </c>
      <c r="F38" s="33">
        <v>6</v>
      </c>
      <c r="G38" s="33">
        <v>7</v>
      </c>
      <c r="H38" s="33">
        <v>8</v>
      </c>
      <c r="I38" s="33">
        <v>9</v>
      </c>
      <c r="J38" s="33">
        <v>10</v>
      </c>
      <c r="K38" s="33">
        <v>11</v>
      </c>
      <c r="L38" s="33">
        <v>12</v>
      </c>
      <c r="M38" s="33">
        <v>13</v>
      </c>
      <c r="N38" s="33">
        <v>14</v>
      </c>
    </row>
    <row r="39" spans="1:14" ht="54" customHeight="1">
      <c r="A39" s="33" t="s">
        <v>100</v>
      </c>
      <c r="B39" s="9" t="s">
        <v>12</v>
      </c>
      <c r="C39" s="10"/>
      <c r="D39" s="10" t="s">
        <v>13</v>
      </c>
      <c r="E39" s="10" t="s">
        <v>13</v>
      </c>
      <c r="F39" s="11">
        <f>C39</f>
        <v>0</v>
      </c>
      <c r="G39" s="10">
        <v>19000</v>
      </c>
      <c r="H39" s="10" t="s">
        <v>13</v>
      </c>
      <c r="I39" s="10" t="s">
        <v>13</v>
      </c>
      <c r="J39" s="12">
        <f>G39</f>
        <v>19000</v>
      </c>
      <c r="K39" s="10"/>
      <c r="L39" s="10" t="s">
        <v>13</v>
      </c>
      <c r="M39" s="10" t="s">
        <v>13</v>
      </c>
      <c r="N39" s="12">
        <f>K39</f>
        <v>0</v>
      </c>
    </row>
    <row r="40" spans="1:14" ht="78" customHeight="1">
      <c r="A40" s="33"/>
      <c r="B40" s="9" t="s">
        <v>101</v>
      </c>
      <c r="C40" s="10" t="s">
        <v>13</v>
      </c>
      <c r="D40" s="10"/>
      <c r="E40" s="10"/>
      <c r="F40" s="11">
        <f>D40</f>
        <v>0</v>
      </c>
      <c r="G40" s="10" t="s">
        <v>13</v>
      </c>
      <c r="H40" s="10"/>
      <c r="I40" s="10"/>
      <c r="J40" s="12">
        <f>H40</f>
        <v>0</v>
      </c>
      <c r="K40" s="10" t="s">
        <v>13</v>
      </c>
      <c r="L40" s="10"/>
      <c r="M40" s="10"/>
      <c r="N40" s="12">
        <f>L40</f>
        <v>0</v>
      </c>
    </row>
    <row r="41" spans="1:14" ht="78" customHeight="1">
      <c r="A41" s="33"/>
      <c r="B41" s="9" t="s">
        <v>102</v>
      </c>
      <c r="C41" s="10" t="s">
        <v>13</v>
      </c>
      <c r="D41" s="10"/>
      <c r="E41" s="10"/>
      <c r="F41" s="11">
        <f>D41</f>
        <v>0</v>
      </c>
      <c r="G41" s="10" t="s">
        <v>13</v>
      </c>
      <c r="H41" s="10"/>
      <c r="I41" s="10"/>
      <c r="J41" s="12">
        <f>H41</f>
        <v>0</v>
      </c>
      <c r="K41" s="10" t="s">
        <v>13</v>
      </c>
      <c r="L41" s="10"/>
      <c r="M41" s="10"/>
      <c r="N41" s="12">
        <f>L41</f>
        <v>0</v>
      </c>
    </row>
    <row r="42" spans="1:14" ht="57" customHeight="1">
      <c r="A42" s="33">
        <v>602400</v>
      </c>
      <c r="B42" s="9" t="s">
        <v>102</v>
      </c>
      <c r="C42" s="10" t="s">
        <v>13</v>
      </c>
      <c r="D42" s="10"/>
      <c r="E42" s="10"/>
      <c r="F42" s="11">
        <f>E42</f>
        <v>0</v>
      </c>
      <c r="G42" s="10" t="s">
        <v>13</v>
      </c>
      <c r="H42" s="10">
        <v>4041205</v>
      </c>
      <c r="I42" s="10">
        <f>H42</f>
        <v>4041205</v>
      </c>
      <c r="J42" s="12">
        <f>H42</f>
        <v>4041205</v>
      </c>
      <c r="K42" s="10" t="s">
        <v>13</v>
      </c>
      <c r="L42" s="10">
        <v>5489737</v>
      </c>
      <c r="M42" s="10">
        <f>L42</f>
        <v>5489737</v>
      </c>
      <c r="N42" s="12">
        <f>L42</f>
        <v>5489737</v>
      </c>
    </row>
    <row r="43" spans="1:14" ht="30" customHeight="1">
      <c r="A43" s="33" t="s">
        <v>100</v>
      </c>
      <c r="B43" s="9" t="s">
        <v>14</v>
      </c>
      <c r="C43" s="10" t="s">
        <v>13</v>
      </c>
      <c r="D43" s="10"/>
      <c r="E43" s="10"/>
      <c r="F43" s="11"/>
      <c r="G43" s="10" t="s">
        <v>13</v>
      </c>
      <c r="H43" s="10"/>
      <c r="I43" s="10"/>
      <c r="J43" s="12" t="s">
        <v>100</v>
      </c>
      <c r="K43" s="10" t="s">
        <v>13</v>
      </c>
      <c r="L43" s="10"/>
      <c r="M43" s="10"/>
      <c r="N43" s="12" t="s">
        <v>100</v>
      </c>
    </row>
    <row r="44" spans="1:14" ht="15.75" thickBot="1">
      <c r="A44" s="33" t="s">
        <v>100</v>
      </c>
      <c r="B44" s="33" t="s">
        <v>6</v>
      </c>
      <c r="C44" s="13">
        <f>C39</f>
        <v>0</v>
      </c>
      <c r="D44" s="13">
        <f>D42+D41+D40</f>
        <v>0</v>
      </c>
      <c r="E44" s="13">
        <f>E42+E41+E40</f>
        <v>0</v>
      </c>
      <c r="F44" s="14">
        <f>F42+F41+F40+F39</f>
        <v>0</v>
      </c>
      <c r="G44" s="13">
        <f>G39</f>
        <v>19000</v>
      </c>
      <c r="H44" s="13">
        <f>H42+H40+H41</f>
        <v>4041205</v>
      </c>
      <c r="I44" s="13">
        <f>I42</f>
        <v>4041205</v>
      </c>
      <c r="J44" s="12">
        <f>SUM(J39:J43)</f>
        <v>4060205</v>
      </c>
      <c r="K44" s="13">
        <f>K39</f>
        <v>0</v>
      </c>
      <c r="L44" s="13">
        <f>L42+L40+L41</f>
        <v>5489737</v>
      </c>
      <c r="M44" s="13">
        <f>M42+M40+M41</f>
        <v>5489737</v>
      </c>
      <c r="N44" s="13">
        <f>N42+N40+N41</f>
        <v>5489737</v>
      </c>
    </row>
    <row r="45" ht="57.75" customHeight="1"/>
    <row r="46" spans="1:10" ht="15">
      <c r="A46" s="63" t="s">
        <v>155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15">
      <c r="A47" s="72" t="s">
        <v>7</v>
      </c>
      <c r="B47" s="72"/>
      <c r="C47" s="72"/>
      <c r="D47" s="72"/>
      <c r="E47" s="72"/>
      <c r="F47" s="72"/>
      <c r="G47" s="72"/>
      <c r="H47" s="72"/>
      <c r="I47" s="72"/>
      <c r="J47" s="72"/>
    </row>
    <row r="48" spans="1:10" ht="15">
      <c r="A48" s="61" t="s">
        <v>8</v>
      </c>
      <c r="B48" s="61" t="s">
        <v>3</v>
      </c>
      <c r="C48" s="61" t="s">
        <v>54</v>
      </c>
      <c r="D48" s="61"/>
      <c r="E48" s="61"/>
      <c r="F48" s="61"/>
      <c r="G48" s="61" t="s">
        <v>69</v>
      </c>
      <c r="H48" s="61"/>
      <c r="I48" s="61"/>
      <c r="J48" s="61"/>
    </row>
    <row r="49" spans="1:10" ht="60.75" customHeight="1">
      <c r="A49" s="61"/>
      <c r="B49" s="61"/>
      <c r="C49" s="33" t="s">
        <v>9</v>
      </c>
      <c r="D49" s="33" t="s">
        <v>10</v>
      </c>
      <c r="E49" s="33" t="s">
        <v>11</v>
      </c>
      <c r="F49" s="33" t="s">
        <v>97</v>
      </c>
      <c r="G49" s="33" t="s">
        <v>9</v>
      </c>
      <c r="H49" s="33" t="s">
        <v>10</v>
      </c>
      <c r="I49" s="33" t="s">
        <v>11</v>
      </c>
      <c r="J49" s="33" t="s">
        <v>98</v>
      </c>
    </row>
    <row r="50" spans="1:10" ht="15">
      <c r="A50" s="33">
        <v>1</v>
      </c>
      <c r="B50" s="33">
        <v>2</v>
      </c>
      <c r="C50" s="33">
        <v>3</v>
      </c>
      <c r="D50" s="33">
        <v>4</v>
      </c>
      <c r="E50" s="33">
        <v>5</v>
      </c>
      <c r="F50" s="33">
        <v>6</v>
      </c>
      <c r="G50" s="33">
        <v>7</v>
      </c>
      <c r="H50" s="33">
        <v>8</v>
      </c>
      <c r="I50" s="33">
        <v>9</v>
      </c>
      <c r="J50" s="33">
        <v>10</v>
      </c>
    </row>
    <row r="51" spans="1:10" ht="25.5">
      <c r="A51" s="9" t="s">
        <v>100</v>
      </c>
      <c r="B51" s="15" t="s">
        <v>12</v>
      </c>
      <c r="C51" s="16"/>
      <c r="D51" s="16" t="s">
        <v>13</v>
      </c>
      <c r="E51" s="16" t="s">
        <v>100</v>
      </c>
      <c r="F51" s="16">
        <f>C51</f>
        <v>0</v>
      </c>
      <c r="G51" s="16"/>
      <c r="H51" s="16" t="s">
        <v>13</v>
      </c>
      <c r="I51" s="16" t="s">
        <v>100</v>
      </c>
      <c r="J51" s="17">
        <f>G51</f>
        <v>0</v>
      </c>
    </row>
    <row r="52" spans="1:10" ht="42.75" customHeight="1">
      <c r="A52" s="33"/>
      <c r="B52" s="15" t="s">
        <v>104</v>
      </c>
      <c r="C52" s="16" t="s">
        <v>13</v>
      </c>
      <c r="D52" s="16"/>
      <c r="E52" s="16" t="s">
        <v>100</v>
      </c>
      <c r="F52" s="16">
        <f>D52</f>
        <v>0</v>
      </c>
      <c r="G52" s="16" t="s">
        <v>13</v>
      </c>
      <c r="H52" s="16"/>
      <c r="I52" s="16" t="s">
        <v>100</v>
      </c>
      <c r="J52" s="17">
        <f>H52</f>
        <v>0</v>
      </c>
    </row>
    <row r="53" spans="1:10" ht="45.75" customHeight="1">
      <c r="A53" s="9" t="s">
        <v>100</v>
      </c>
      <c r="B53" s="15" t="s">
        <v>105</v>
      </c>
      <c r="C53" s="16" t="s">
        <v>13</v>
      </c>
      <c r="D53" s="16" t="s">
        <v>100</v>
      </c>
      <c r="E53" s="16" t="s">
        <v>100</v>
      </c>
      <c r="F53" s="16" t="s">
        <v>100</v>
      </c>
      <c r="G53" s="16" t="s">
        <v>13</v>
      </c>
      <c r="H53" s="16" t="s">
        <v>100</v>
      </c>
      <c r="I53" s="16" t="s">
        <v>100</v>
      </c>
      <c r="J53" s="17" t="s">
        <v>100</v>
      </c>
    </row>
    <row r="54" spans="1:10" ht="39.75" customHeight="1">
      <c r="A54" s="9" t="s">
        <v>100</v>
      </c>
      <c r="B54" s="15" t="s">
        <v>14</v>
      </c>
      <c r="C54" s="16" t="s">
        <v>13</v>
      </c>
      <c r="D54" s="16" t="s">
        <v>100</v>
      </c>
      <c r="E54" s="16" t="s">
        <v>100</v>
      </c>
      <c r="F54" s="16" t="s">
        <v>100</v>
      </c>
      <c r="G54" s="16" t="s">
        <v>13</v>
      </c>
      <c r="H54" s="16" t="s">
        <v>100</v>
      </c>
      <c r="I54" s="16" t="s">
        <v>100</v>
      </c>
      <c r="J54" s="17" t="s">
        <v>100</v>
      </c>
    </row>
    <row r="55" spans="1:10" ht="15">
      <c r="A55" s="9" t="s">
        <v>100</v>
      </c>
      <c r="B55" s="18" t="s">
        <v>6</v>
      </c>
      <c r="C55" s="17">
        <f>C51</f>
        <v>0</v>
      </c>
      <c r="D55" s="17" t="s">
        <v>100</v>
      </c>
      <c r="E55" s="17" t="s">
        <v>100</v>
      </c>
      <c r="F55" s="17">
        <f>F51+SUM(F51:F54)</f>
        <v>0</v>
      </c>
      <c r="G55" s="17">
        <f>G51</f>
        <v>0</v>
      </c>
      <c r="H55" s="17" t="s">
        <v>100</v>
      </c>
      <c r="I55" s="17" t="s">
        <v>100</v>
      </c>
      <c r="J55" s="17">
        <f>J51+SUM(J51:J54)</f>
        <v>0</v>
      </c>
    </row>
    <row r="57" spans="1:14" ht="15">
      <c r="A57" s="57" t="s">
        <v>15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</row>
    <row r="58" spans="1:14" ht="15">
      <c r="A58" s="57" t="s">
        <v>72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</row>
    <row r="59" spans="1:14" ht="15">
      <c r="A59" s="62" t="s">
        <v>7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</row>
    <row r="60" spans="1:14" ht="21.75" customHeight="1">
      <c r="A60" s="61" t="s">
        <v>16</v>
      </c>
      <c r="B60" s="61" t="s">
        <v>3</v>
      </c>
      <c r="C60" s="61" t="s">
        <v>66</v>
      </c>
      <c r="D60" s="61"/>
      <c r="E60" s="61"/>
      <c r="F60" s="61"/>
      <c r="G60" s="61" t="s">
        <v>67</v>
      </c>
      <c r="H60" s="61"/>
      <c r="I60" s="61"/>
      <c r="J60" s="61"/>
      <c r="K60" s="61" t="s">
        <v>68</v>
      </c>
      <c r="L60" s="61"/>
      <c r="M60" s="61"/>
      <c r="N60" s="61"/>
    </row>
    <row r="61" spans="1:14" ht="63" customHeight="1">
      <c r="A61" s="61"/>
      <c r="B61" s="61"/>
      <c r="C61" s="33" t="s">
        <v>9</v>
      </c>
      <c r="D61" s="33" t="s">
        <v>10</v>
      </c>
      <c r="E61" s="33" t="s">
        <v>11</v>
      </c>
      <c r="F61" s="33" t="s">
        <v>97</v>
      </c>
      <c r="G61" s="33" t="s">
        <v>9</v>
      </c>
      <c r="H61" s="33" t="s">
        <v>10</v>
      </c>
      <c r="I61" s="33" t="s">
        <v>11</v>
      </c>
      <c r="J61" s="33" t="s">
        <v>98</v>
      </c>
      <c r="K61" s="33" t="s">
        <v>9</v>
      </c>
      <c r="L61" s="33" t="s">
        <v>10</v>
      </c>
      <c r="M61" s="33" t="s">
        <v>11</v>
      </c>
      <c r="N61" s="33" t="s">
        <v>99</v>
      </c>
    </row>
    <row r="62" spans="1:14" ht="15">
      <c r="A62" s="33">
        <v>1</v>
      </c>
      <c r="B62" s="33">
        <v>2</v>
      </c>
      <c r="C62" s="33">
        <v>3</v>
      </c>
      <c r="D62" s="33">
        <v>4</v>
      </c>
      <c r="E62" s="33">
        <v>5</v>
      </c>
      <c r="F62" s="33">
        <v>6</v>
      </c>
      <c r="G62" s="33">
        <v>7</v>
      </c>
      <c r="H62" s="33">
        <v>8</v>
      </c>
      <c r="I62" s="33">
        <v>9</v>
      </c>
      <c r="J62" s="33">
        <v>10</v>
      </c>
      <c r="K62" s="33">
        <v>11</v>
      </c>
      <c r="L62" s="33">
        <v>12</v>
      </c>
      <c r="M62" s="33">
        <v>13</v>
      </c>
      <c r="N62" s="33">
        <v>14</v>
      </c>
    </row>
    <row r="63" spans="1:14" ht="35.25" customHeight="1">
      <c r="A63" s="33">
        <f>'[1]Форма 2019-2 уточ'!A97</f>
        <v>2210</v>
      </c>
      <c r="B63" s="21" t="str">
        <f>'[1]Форма 2019-2 уточ'!B97</f>
        <v>Предмети, матеріали, обладнання та інвентар</v>
      </c>
      <c r="C63" s="12"/>
      <c r="D63" s="12"/>
      <c r="E63" s="12"/>
      <c r="F63" s="12">
        <f>C63+D63</f>
        <v>0</v>
      </c>
      <c r="G63" s="12"/>
      <c r="H63" s="12"/>
      <c r="I63" s="12"/>
      <c r="J63" s="12">
        <f>G63+H63</f>
        <v>0</v>
      </c>
      <c r="K63" s="12"/>
      <c r="L63" s="12"/>
      <c r="M63" s="12"/>
      <c r="N63" s="12">
        <f>K63+L63</f>
        <v>0</v>
      </c>
    </row>
    <row r="64" spans="1:15" ht="24.75" customHeight="1">
      <c r="A64" s="33">
        <f>'[1]Форма 2019-2 уточ'!A98</f>
        <v>2240</v>
      </c>
      <c r="B64" s="21" t="str">
        <f>'[1]Форма 2019-2 уточ'!B98</f>
        <v>Оплата послуг (крім комунальних)</v>
      </c>
      <c r="C64" s="12"/>
      <c r="D64" s="12"/>
      <c r="E64" s="12"/>
      <c r="F64" s="12">
        <f aca="true" t="shared" si="0" ref="F64:F69">C64+D64</f>
        <v>0</v>
      </c>
      <c r="G64" s="12"/>
      <c r="H64" s="12"/>
      <c r="I64" s="12"/>
      <c r="J64" s="12">
        <f aca="true" t="shared" si="1" ref="J64:J69">G64+H64</f>
        <v>0</v>
      </c>
      <c r="K64" s="12"/>
      <c r="L64" s="12"/>
      <c r="M64" s="12"/>
      <c r="N64" s="12">
        <f>K64+L64</f>
        <v>0</v>
      </c>
      <c r="O64" s="19"/>
    </row>
    <row r="65" spans="1:15" ht="37.5" customHeight="1">
      <c r="A65" s="33">
        <f>'[1]Форма 2019-2 уточ'!A99</f>
        <v>2272</v>
      </c>
      <c r="B65" s="21" t="str">
        <f>'[1]Форма 2019-2 уточ'!B99</f>
        <v>Оплата водопостачання та водовідведення</v>
      </c>
      <c r="C65" s="12"/>
      <c r="D65" s="12"/>
      <c r="E65" s="12"/>
      <c r="F65" s="12">
        <f t="shared" si="0"/>
        <v>0</v>
      </c>
      <c r="G65" s="12"/>
      <c r="H65" s="12"/>
      <c r="I65" s="12"/>
      <c r="J65" s="12">
        <f t="shared" si="1"/>
        <v>0</v>
      </c>
      <c r="K65" s="12"/>
      <c r="L65" s="12"/>
      <c r="M65" s="12"/>
      <c r="N65" s="12">
        <f>K65+L65</f>
        <v>0</v>
      </c>
      <c r="O65" s="19"/>
    </row>
    <row r="66" spans="1:15" ht="30" customHeight="1">
      <c r="A66" s="33">
        <f>'[1]Форма 2019-2 уточ'!A100</f>
        <v>2273</v>
      </c>
      <c r="B66" s="21" t="str">
        <f>'[1]Форма 2019-2 уточ'!B100</f>
        <v>Оплата електроенергії</v>
      </c>
      <c r="C66" s="12"/>
      <c r="D66" s="12"/>
      <c r="E66" s="12"/>
      <c r="F66" s="12">
        <f t="shared" si="0"/>
        <v>0</v>
      </c>
      <c r="G66" s="12"/>
      <c r="H66" s="12"/>
      <c r="I66" s="12"/>
      <c r="J66" s="12">
        <f t="shared" si="1"/>
        <v>0</v>
      </c>
      <c r="K66" s="12"/>
      <c r="L66" s="12"/>
      <c r="M66" s="12"/>
      <c r="N66" s="12">
        <f>K66+L66</f>
        <v>0</v>
      </c>
      <c r="O66" s="19"/>
    </row>
    <row r="67" spans="1:15" ht="22.5" customHeight="1">
      <c r="A67" s="33">
        <f>'[1]Форма 2019-2 уточ'!A101</f>
        <v>2274</v>
      </c>
      <c r="B67" s="21" t="str">
        <f>'[1]Форма 2019-2 уточ'!B101</f>
        <v>Оплата природного газу</v>
      </c>
      <c r="C67" s="12"/>
      <c r="D67" s="12"/>
      <c r="E67" s="12"/>
      <c r="F67" s="12">
        <f t="shared" si="0"/>
        <v>0</v>
      </c>
      <c r="G67" s="12"/>
      <c r="H67" s="12"/>
      <c r="I67" s="12"/>
      <c r="J67" s="12">
        <f t="shared" si="1"/>
        <v>0</v>
      </c>
      <c r="K67" s="12"/>
      <c r="L67" s="12"/>
      <c r="M67" s="12"/>
      <c r="N67" s="12">
        <f>K67+L67</f>
        <v>0</v>
      </c>
      <c r="O67" s="19"/>
    </row>
    <row r="68" spans="1:15" ht="15">
      <c r="A68" s="33">
        <f>'[1]Форма 2019-2 уточ'!A102</f>
        <v>2800</v>
      </c>
      <c r="B68" s="21" t="str">
        <f>'[1]Форма 2019-2 уточ'!B102</f>
        <v>Інші поточні видатки</v>
      </c>
      <c r="C68" s="12"/>
      <c r="D68" s="12"/>
      <c r="E68" s="12"/>
      <c r="F68" s="12">
        <f t="shared" si="0"/>
        <v>0</v>
      </c>
      <c r="G68" s="12"/>
      <c r="H68" s="12"/>
      <c r="I68" s="12"/>
      <c r="J68" s="12">
        <f t="shared" si="1"/>
        <v>0</v>
      </c>
      <c r="K68" s="12"/>
      <c r="L68" s="12"/>
      <c r="M68" s="12"/>
      <c r="N68" s="12">
        <f>L68</f>
        <v>0</v>
      </c>
      <c r="O68" s="19"/>
    </row>
    <row r="69" spans="1:15" ht="39" customHeight="1">
      <c r="A69" s="33">
        <f>'[1]Форма 2019-2 уточ'!A103</f>
        <v>3110</v>
      </c>
      <c r="B69" s="21" t="str">
        <f>'[1]Форма 2019-2 уточ'!B103</f>
        <v>Придбання обладнання і предметів довгострокового користування</v>
      </c>
      <c r="C69" s="20"/>
      <c r="D69" s="12"/>
      <c r="E69" s="12"/>
      <c r="F69" s="12">
        <f t="shared" si="0"/>
        <v>0</v>
      </c>
      <c r="G69" s="12"/>
      <c r="H69" s="12">
        <v>43504</v>
      </c>
      <c r="I69" s="12">
        <f>H69</f>
        <v>43504</v>
      </c>
      <c r="J69" s="12">
        <f t="shared" si="1"/>
        <v>43504</v>
      </c>
      <c r="K69" s="12"/>
      <c r="L69" s="12"/>
      <c r="M69" s="20"/>
      <c r="N69" s="12">
        <v>0</v>
      </c>
      <c r="O69" s="19"/>
    </row>
    <row r="70" spans="1:15" ht="26.25" customHeight="1">
      <c r="A70" s="33">
        <f>'[1]Форма 2019-2 уточ'!A104</f>
        <v>3132</v>
      </c>
      <c r="B70" s="21" t="str">
        <f>'[1]Форма 2019-2 уточ'!B104</f>
        <v>Капітальний ремонт інших об'єктів</v>
      </c>
      <c r="C70" s="12" t="s">
        <v>100</v>
      </c>
      <c r="D70" s="12"/>
      <c r="E70" s="12"/>
      <c r="F70" s="12">
        <f>D70</f>
        <v>0</v>
      </c>
      <c r="G70" s="12" t="s">
        <v>100</v>
      </c>
      <c r="H70" s="12">
        <v>3997701</v>
      </c>
      <c r="I70" s="12">
        <f>H70</f>
        <v>3997701</v>
      </c>
      <c r="J70" s="12">
        <f>H70</f>
        <v>3997701</v>
      </c>
      <c r="K70" s="12"/>
      <c r="L70" s="12">
        <v>5489737</v>
      </c>
      <c r="M70" s="12">
        <f>L70</f>
        <v>5489737</v>
      </c>
      <c r="N70" s="12">
        <f>L70</f>
        <v>5489737</v>
      </c>
      <c r="O70" s="19"/>
    </row>
    <row r="71" spans="1:15" ht="15">
      <c r="A71" s="33" t="s">
        <v>100</v>
      </c>
      <c r="B71" s="33" t="s">
        <v>6</v>
      </c>
      <c r="C71" s="12">
        <f aca="true" t="shared" si="2" ref="C71:N71">SUM(C63:C70)</f>
        <v>0</v>
      </c>
      <c r="D71" s="12">
        <f t="shared" si="2"/>
        <v>0</v>
      </c>
      <c r="E71" s="12">
        <f t="shared" si="2"/>
        <v>0</v>
      </c>
      <c r="F71" s="12">
        <f t="shared" si="2"/>
        <v>0</v>
      </c>
      <c r="G71" s="12">
        <f t="shared" si="2"/>
        <v>0</v>
      </c>
      <c r="H71" s="12">
        <f>SUM(H63:H70)</f>
        <v>4041205</v>
      </c>
      <c r="I71" s="12">
        <f t="shared" si="2"/>
        <v>4041205</v>
      </c>
      <c r="J71" s="12">
        <f t="shared" si="2"/>
        <v>4041205</v>
      </c>
      <c r="K71" s="12">
        <f t="shared" si="2"/>
        <v>0</v>
      </c>
      <c r="L71" s="12">
        <f t="shared" si="2"/>
        <v>5489737</v>
      </c>
      <c r="M71" s="12">
        <f t="shared" si="2"/>
        <v>5489737</v>
      </c>
      <c r="N71" s="12">
        <f t="shared" si="2"/>
        <v>5489737</v>
      </c>
      <c r="O71" s="19"/>
    </row>
    <row r="74" spans="1:14" ht="15">
      <c r="A74" s="63" t="s">
        <v>134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</row>
    <row r="75" spans="1:14" ht="15">
      <c r="A75" s="62" t="s">
        <v>7</v>
      </c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</row>
    <row r="76" spans="1:14" ht="15">
      <c r="A76" s="61" t="s">
        <v>17</v>
      </c>
      <c r="B76" s="61" t="s">
        <v>3</v>
      </c>
      <c r="C76" s="61" t="s">
        <v>106</v>
      </c>
      <c r="D76" s="61"/>
      <c r="E76" s="61"/>
      <c r="F76" s="61"/>
      <c r="G76" s="61" t="s">
        <v>107</v>
      </c>
      <c r="H76" s="61"/>
      <c r="I76" s="61"/>
      <c r="J76" s="61"/>
      <c r="K76" s="61" t="s">
        <v>108</v>
      </c>
      <c r="L76" s="61"/>
      <c r="M76" s="61"/>
      <c r="N76" s="61"/>
    </row>
    <row r="77" spans="1:14" ht="58.5" customHeight="1">
      <c r="A77" s="61"/>
      <c r="B77" s="61"/>
      <c r="C77" s="33" t="s">
        <v>9</v>
      </c>
      <c r="D77" s="33" t="s">
        <v>10</v>
      </c>
      <c r="E77" s="33" t="s">
        <v>11</v>
      </c>
      <c r="F77" s="33" t="s">
        <v>97</v>
      </c>
      <c r="G77" s="33" t="s">
        <v>9</v>
      </c>
      <c r="H77" s="33" t="s">
        <v>10</v>
      </c>
      <c r="I77" s="33" t="s">
        <v>11</v>
      </c>
      <c r="J77" s="33" t="s">
        <v>98</v>
      </c>
      <c r="K77" s="33" t="s">
        <v>9</v>
      </c>
      <c r="L77" s="33" t="s">
        <v>10</v>
      </c>
      <c r="M77" s="33" t="s">
        <v>11</v>
      </c>
      <c r="N77" s="33" t="s">
        <v>99</v>
      </c>
    </row>
    <row r="78" spans="1:14" ht="15">
      <c r="A78" s="33">
        <v>1</v>
      </c>
      <c r="B78" s="33">
        <v>2</v>
      </c>
      <c r="C78" s="33">
        <v>3</v>
      </c>
      <c r="D78" s="33">
        <v>4</v>
      </c>
      <c r="E78" s="33">
        <v>5</v>
      </c>
      <c r="F78" s="33">
        <v>6</v>
      </c>
      <c r="G78" s="33">
        <v>7</v>
      </c>
      <c r="H78" s="33">
        <v>8</v>
      </c>
      <c r="I78" s="33">
        <v>9</v>
      </c>
      <c r="J78" s="33">
        <v>10</v>
      </c>
      <c r="K78" s="33">
        <v>11</v>
      </c>
      <c r="L78" s="33">
        <v>12</v>
      </c>
      <c r="M78" s="33">
        <v>13</v>
      </c>
      <c r="N78" s="33">
        <v>14</v>
      </c>
    </row>
    <row r="79" spans="1:14" ht="15">
      <c r="A79" s="9"/>
      <c r="B79" s="9" t="s">
        <v>100</v>
      </c>
      <c r="C79" s="9" t="s">
        <v>100</v>
      </c>
      <c r="D79" s="9" t="s">
        <v>100</v>
      </c>
      <c r="E79" s="9" t="s">
        <v>100</v>
      </c>
      <c r="F79" s="9" t="s">
        <v>100</v>
      </c>
      <c r="G79" s="9" t="s">
        <v>100</v>
      </c>
      <c r="H79" s="9" t="s">
        <v>100</v>
      </c>
      <c r="I79" s="9" t="s">
        <v>100</v>
      </c>
      <c r="J79" s="9" t="s">
        <v>100</v>
      </c>
      <c r="K79" s="33" t="s">
        <v>100</v>
      </c>
      <c r="L79" s="9" t="s">
        <v>100</v>
      </c>
      <c r="M79" s="9" t="s">
        <v>100</v>
      </c>
      <c r="N79" s="9" t="s">
        <v>100</v>
      </c>
    </row>
    <row r="80" spans="1:14" ht="15">
      <c r="A80" s="33" t="s">
        <v>100</v>
      </c>
      <c r="B80" s="9" t="s">
        <v>100</v>
      </c>
      <c r="C80" s="33" t="s">
        <v>100</v>
      </c>
      <c r="D80" s="33" t="s">
        <v>100</v>
      </c>
      <c r="E80" s="33" t="s">
        <v>100</v>
      </c>
      <c r="F80" s="33" t="s">
        <v>100</v>
      </c>
      <c r="G80" s="33" t="s">
        <v>100</v>
      </c>
      <c r="H80" s="33" t="s">
        <v>100</v>
      </c>
      <c r="I80" s="33" t="s">
        <v>100</v>
      </c>
      <c r="J80" s="33" t="s">
        <v>100</v>
      </c>
      <c r="K80" s="33" t="s">
        <v>100</v>
      </c>
      <c r="L80" s="33" t="s">
        <v>100</v>
      </c>
      <c r="M80" s="33" t="s">
        <v>100</v>
      </c>
      <c r="N80" s="33" t="s">
        <v>100</v>
      </c>
    </row>
    <row r="81" spans="1:14" ht="15">
      <c r="A81" s="33" t="s">
        <v>100</v>
      </c>
      <c r="B81" s="33" t="s">
        <v>6</v>
      </c>
      <c r="C81" s="33" t="s">
        <v>100</v>
      </c>
      <c r="D81" s="33" t="s">
        <v>100</v>
      </c>
      <c r="E81" s="33" t="s">
        <v>100</v>
      </c>
      <c r="F81" s="33" t="s">
        <v>100</v>
      </c>
      <c r="G81" s="33" t="s">
        <v>100</v>
      </c>
      <c r="H81" s="33" t="s">
        <v>100</v>
      </c>
      <c r="I81" s="33" t="s">
        <v>100</v>
      </c>
      <c r="J81" s="33" t="s">
        <v>100</v>
      </c>
      <c r="K81" s="33" t="s">
        <v>100</v>
      </c>
      <c r="L81" s="33" t="s">
        <v>100</v>
      </c>
      <c r="M81" s="33" t="s">
        <v>100</v>
      </c>
      <c r="N81" s="33" t="s">
        <v>100</v>
      </c>
    </row>
    <row r="83" spans="1:10" ht="15">
      <c r="A83" s="63" t="s">
        <v>135</v>
      </c>
      <c r="B83" s="63"/>
      <c r="C83" s="63"/>
      <c r="D83" s="63"/>
      <c r="E83" s="63"/>
      <c r="F83" s="63"/>
      <c r="G83" s="63"/>
      <c r="H83" s="63"/>
      <c r="I83" s="63"/>
      <c r="J83" s="63"/>
    </row>
    <row r="84" spans="1:10" ht="15">
      <c r="A84" s="62" t="s">
        <v>7</v>
      </c>
      <c r="B84" s="62"/>
      <c r="C84" s="62"/>
      <c r="D84" s="62"/>
      <c r="E84" s="62"/>
      <c r="F84" s="62"/>
      <c r="G84" s="62"/>
      <c r="H84" s="62"/>
      <c r="I84" s="62"/>
      <c r="J84" s="62"/>
    </row>
    <row r="85" spans="1:10" ht="21.75" customHeight="1">
      <c r="A85" s="61" t="s">
        <v>16</v>
      </c>
      <c r="B85" s="61" t="s">
        <v>3</v>
      </c>
      <c r="C85" s="61" t="s">
        <v>54</v>
      </c>
      <c r="D85" s="61"/>
      <c r="E85" s="61"/>
      <c r="F85" s="61"/>
      <c r="G85" s="61" t="s">
        <v>69</v>
      </c>
      <c r="H85" s="61"/>
      <c r="I85" s="61"/>
      <c r="J85" s="61"/>
    </row>
    <row r="86" spans="1:10" ht="61.5" customHeight="1">
      <c r="A86" s="61"/>
      <c r="B86" s="61"/>
      <c r="C86" s="33" t="s">
        <v>9</v>
      </c>
      <c r="D86" s="33" t="s">
        <v>10</v>
      </c>
      <c r="E86" s="33" t="s">
        <v>11</v>
      </c>
      <c r="F86" s="33" t="s">
        <v>97</v>
      </c>
      <c r="G86" s="33" t="s">
        <v>9</v>
      </c>
      <c r="H86" s="33" t="s">
        <v>10</v>
      </c>
      <c r="I86" s="33" t="s">
        <v>11</v>
      </c>
      <c r="J86" s="33" t="s">
        <v>98</v>
      </c>
    </row>
    <row r="87" spans="1:10" ht="15">
      <c r="A87" s="33">
        <v>1</v>
      </c>
      <c r="B87" s="33">
        <v>2</v>
      </c>
      <c r="C87" s="33">
        <v>3</v>
      </c>
      <c r="D87" s="33">
        <v>4</v>
      </c>
      <c r="E87" s="33">
        <v>5</v>
      </c>
      <c r="F87" s="33">
        <v>6</v>
      </c>
      <c r="G87" s="33">
        <v>7</v>
      </c>
      <c r="H87" s="33">
        <v>8</v>
      </c>
      <c r="I87" s="33">
        <v>9</v>
      </c>
      <c r="J87" s="33">
        <v>10</v>
      </c>
    </row>
    <row r="88" spans="1:11" ht="30">
      <c r="A88" s="33">
        <f aca="true" t="shared" si="3" ref="A88:B95">A63</f>
        <v>2210</v>
      </c>
      <c r="B88" s="21" t="str">
        <f t="shared" si="3"/>
        <v>Предмети, матеріали, обладнання та інвентар</v>
      </c>
      <c r="C88" s="12"/>
      <c r="D88" s="12"/>
      <c r="E88" s="12"/>
      <c r="F88" s="12">
        <f>C88+D88</f>
        <v>0</v>
      </c>
      <c r="G88" s="12"/>
      <c r="H88" s="12"/>
      <c r="I88" s="12"/>
      <c r="J88" s="12">
        <f>G88+H88</f>
        <v>0</v>
      </c>
      <c r="K88" s="19"/>
    </row>
    <row r="89" spans="1:11" ht="15">
      <c r="A89" s="33">
        <f t="shared" si="3"/>
        <v>2240</v>
      </c>
      <c r="B89" s="21" t="str">
        <f t="shared" si="3"/>
        <v>Оплата послуг (крім комунальних)</v>
      </c>
      <c r="C89" s="12"/>
      <c r="D89" s="12"/>
      <c r="E89" s="12"/>
      <c r="F89" s="12">
        <f aca="true" t="shared" si="4" ref="F89:F94">C89+D89</f>
        <v>0</v>
      </c>
      <c r="G89" s="12"/>
      <c r="H89" s="12"/>
      <c r="I89" s="12"/>
      <c r="J89" s="12">
        <f aca="true" t="shared" si="5" ref="J89:J94">G89+H89</f>
        <v>0</v>
      </c>
      <c r="K89" s="19"/>
    </row>
    <row r="90" spans="1:11" ht="39" customHeight="1">
      <c r="A90" s="33">
        <f t="shared" si="3"/>
        <v>2272</v>
      </c>
      <c r="B90" s="21" t="str">
        <f t="shared" si="3"/>
        <v>Оплата водопостачання та водовідведення</v>
      </c>
      <c r="C90" s="12"/>
      <c r="D90" s="12"/>
      <c r="E90" s="12"/>
      <c r="F90" s="12">
        <f t="shared" si="4"/>
        <v>0</v>
      </c>
      <c r="G90" s="12"/>
      <c r="H90" s="12"/>
      <c r="I90" s="12"/>
      <c r="J90" s="12">
        <f t="shared" si="5"/>
        <v>0</v>
      </c>
      <c r="K90" s="19"/>
    </row>
    <row r="91" spans="1:11" ht="15">
      <c r="A91" s="33">
        <f t="shared" si="3"/>
        <v>2273</v>
      </c>
      <c r="B91" s="21" t="str">
        <f t="shared" si="3"/>
        <v>Оплата електроенергії</v>
      </c>
      <c r="C91" s="12"/>
      <c r="D91" s="12"/>
      <c r="E91" s="12"/>
      <c r="F91" s="12">
        <f t="shared" si="4"/>
        <v>0</v>
      </c>
      <c r="G91" s="12"/>
      <c r="H91" s="12"/>
      <c r="I91" s="12"/>
      <c r="J91" s="12">
        <f t="shared" si="5"/>
        <v>0</v>
      </c>
      <c r="K91" s="19"/>
    </row>
    <row r="92" spans="1:11" ht="15">
      <c r="A92" s="33">
        <f t="shared" si="3"/>
        <v>2274</v>
      </c>
      <c r="B92" s="21" t="str">
        <f t="shared" si="3"/>
        <v>Оплата природного газу</v>
      </c>
      <c r="C92" s="12"/>
      <c r="D92" s="12"/>
      <c r="E92" s="12"/>
      <c r="F92" s="12">
        <f t="shared" si="4"/>
        <v>0</v>
      </c>
      <c r="G92" s="12"/>
      <c r="H92" s="12"/>
      <c r="I92" s="12"/>
      <c r="J92" s="12">
        <f t="shared" si="5"/>
        <v>0</v>
      </c>
      <c r="K92" s="19"/>
    </row>
    <row r="93" spans="1:11" ht="15">
      <c r="A93" s="33">
        <f t="shared" si="3"/>
        <v>2800</v>
      </c>
      <c r="B93" s="21" t="str">
        <f t="shared" si="3"/>
        <v>Інші поточні видатки</v>
      </c>
      <c r="C93" s="12"/>
      <c r="D93" s="12"/>
      <c r="E93" s="12"/>
      <c r="F93" s="12">
        <f t="shared" si="4"/>
        <v>0</v>
      </c>
      <c r="G93" s="12"/>
      <c r="H93" s="12"/>
      <c r="I93" s="12"/>
      <c r="J93" s="12">
        <f t="shared" si="5"/>
        <v>0</v>
      </c>
      <c r="K93" s="19"/>
    </row>
    <row r="94" spans="1:11" ht="30">
      <c r="A94" s="33">
        <f t="shared" si="3"/>
        <v>3110</v>
      </c>
      <c r="B94" s="21" t="str">
        <f t="shared" si="3"/>
        <v>Придбання обладнання і предметів довгострокового користування</v>
      </c>
      <c r="C94" s="12"/>
      <c r="D94" s="12"/>
      <c r="E94" s="12"/>
      <c r="F94" s="12">
        <f t="shared" si="4"/>
        <v>0</v>
      </c>
      <c r="G94" s="12"/>
      <c r="H94" s="12"/>
      <c r="I94" s="12"/>
      <c r="J94" s="12">
        <f t="shared" si="5"/>
        <v>0</v>
      </c>
      <c r="K94" s="19"/>
    </row>
    <row r="95" spans="1:11" ht="15">
      <c r="A95" s="33">
        <f t="shared" si="3"/>
        <v>3132</v>
      </c>
      <c r="B95" s="21" t="str">
        <f t="shared" si="3"/>
        <v>Капітальний ремонт інших об'єктів</v>
      </c>
      <c r="C95" s="12" t="s">
        <v>100</v>
      </c>
      <c r="D95" s="12" t="s">
        <v>100</v>
      </c>
      <c r="E95" s="12" t="s">
        <v>100</v>
      </c>
      <c r="F95" s="12">
        <v>0</v>
      </c>
      <c r="G95" s="12" t="s">
        <v>100</v>
      </c>
      <c r="H95" s="12" t="s">
        <v>100</v>
      </c>
      <c r="I95" s="12" t="s">
        <v>100</v>
      </c>
      <c r="J95" s="12">
        <v>0</v>
      </c>
      <c r="K95" s="19"/>
    </row>
    <row r="96" spans="1:11" ht="15">
      <c r="A96" s="33" t="s">
        <v>100</v>
      </c>
      <c r="B96" s="33" t="s">
        <v>6</v>
      </c>
      <c r="C96" s="12">
        <f>SUM(C88:C94)</f>
        <v>0</v>
      </c>
      <c r="D96" s="12">
        <f aca="true" t="shared" si="6" ref="D96:J96">SUM(D88:D94)</f>
        <v>0</v>
      </c>
      <c r="E96" s="12">
        <f t="shared" si="6"/>
        <v>0</v>
      </c>
      <c r="F96" s="12">
        <f t="shared" si="6"/>
        <v>0</v>
      </c>
      <c r="G96" s="12">
        <f t="shared" si="6"/>
        <v>0</v>
      </c>
      <c r="H96" s="12">
        <f t="shared" si="6"/>
        <v>0</v>
      </c>
      <c r="I96" s="12">
        <f t="shared" si="6"/>
        <v>0</v>
      </c>
      <c r="J96" s="12">
        <f t="shared" si="6"/>
        <v>0</v>
      </c>
      <c r="K96" s="19"/>
    </row>
    <row r="97" spans="1:10" ht="15">
      <c r="A97" s="63" t="s">
        <v>109</v>
      </c>
      <c r="B97" s="63"/>
      <c r="C97" s="63"/>
      <c r="D97" s="63"/>
      <c r="E97" s="63"/>
      <c r="F97" s="63"/>
      <c r="G97" s="63"/>
      <c r="H97" s="63"/>
      <c r="I97" s="63"/>
      <c r="J97" s="63"/>
    </row>
    <row r="98" spans="1:10" ht="15">
      <c r="A98" s="72" t="s">
        <v>7</v>
      </c>
      <c r="B98" s="72"/>
      <c r="C98" s="72"/>
      <c r="D98" s="72"/>
      <c r="E98" s="72"/>
      <c r="F98" s="72"/>
      <c r="G98" s="72"/>
      <c r="H98" s="72"/>
      <c r="I98" s="72"/>
      <c r="J98" s="72"/>
    </row>
    <row r="99" spans="1:10" ht="15">
      <c r="A99" s="61" t="s">
        <v>17</v>
      </c>
      <c r="B99" s="61" t="s">
        <v>3</v>
      </c>
      <c r="C99" s="61" t="s">
        <v>103</v>
      </c>
      <c r="D99" s="61"/>
      <c r="E99" s="61"/>
      <c r="F99" s="61"/>
      <c r="G99" s="61" t="s">
        <v>54</v>
      </c>
      <c r="H99" s="61"/>
      <c r="I99" s="61"/>
      <c r="J99" s="61"/>
    </row>
    <row r="100" spans="1:10" ht="72.75" customHeight="1">
      <c r="A100" s="61"/>
      <c r="B100" s="61"/>
      <c r="C100" s="33" t="s">
        <v>9</v>
      </c>
      <c r="D100" s="33" t="s">
        <v>10</v>
      </c>
      <c r="E100" s="33" t="s">
        <v>11</v>
      </c>
      <c r="F100" s="33" t="s">
        <v>97</v>
      </c>
      <c r="G100" s="33" t="s">
        <v>9</v>
      </c>
      <c r="H100" s="33" t="s">
        <v>10</v>
      </c>
      <c r="I100" s="33" t="s">
        <v>11</v>
      </c>
      <c r="J100" s="33" t="s">
        <v>98</v>
      </c>
    </row>
    <row r="101" spans="1:10" ht="15">
      <c r="A101" s="33">
        <v>1</v>
      </c>
      <c r="B101" s="33">
        <v>2</v>
      </c>
      <c r="C101" s="33">
        <v>3</v>
      </c>
      <c r="D101" s="33">
        <v>4</v>
      </c>
      <c r="E101" s="33">
        <v>5</v>
      </c>
      <c r="F101" s="33">
        <v>6</v>
      </c>
      <c r="G101" s="33">
        <v>7</v>
      </c>
      <c r="H101" s="33">
        <v>8</v>
      </c>
      <c r="I101" s="33">
        <v>9</v>
      </c>
      <c r="J101" s="33">
        <v>10</v>
      </c>
    </row>
    <row r="102" spans="1:10" ht="15">
      <c r="A102" s="33"/>
      <c r="B102" s="22"/>
      <c r="C102" s="33"/>
      <c r="D102" s="33"/>
      <c r="E102" s="33"/>
      <c r="F102" s="33"/>
      <c r="G102" s="33"/>
      <c r="H102" s="33"/>
      <c r="I102" s="33"/>
      <c r="J102" s="33"/>
    </row>
    <row r="103" spans="1:10" ht="15">
      <c r="A103" s="33" t="s">
        <v>100</v>
      </c>
      <c r="B103" s="33" t="s">
        <v>6</v>
      </c>
      <c r="C103" s="33" t="s">
        <v>100</v>
      </c>
      <c r="D103" s="33" t="s">
        <v>100</v>
      </c>
      <c r="E103" s="33" t="s">
        <v>100</v>
      </c>
      <c r="F103" s="33" t="s">
        <v>100</v>
      </c>
      <c r="G103" s="33" t="s">
        <v>100</v>
      </c>
      <c r="H103" s="33" t="s">
        <v>100</v>
      </c>
      <c r="I103" s="33" t="s">
        <v>100</v>
      </c>
      <c r="J103" s="33" t="s">
        <v>100</v>
      </c>
    </row>
    <row r="104" spans="1:14" ht="15">
      <c r="A104" s="57" t="s">
        <v>18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</row>
    <row r="105" spans="1:14" ht="15">
      <c r="A105" s="57" t="s">
        <v>73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</row>
    <row r="106" spans="1:14" ht="15">
      <c r="A106" s="72" t="s">
        <v>7</v>
      </c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</row>
    <row r="107" spans="1:14" ht="23.25" customHeight="1">
      <c r="A107" s="61" t="s">
        <v>19</v>
      </c>
      <c r="B107" s="61" t="s">
        <v>53</v>
      </c>
      <c r="C107" s="61" t="s">
        <v>66</v>
      </c>
      <c r="D107" s="61"/>
      <c r="E107" s="61"/>
      <c r="F107" s="61"/>
      <c r="G107" s="61" t="s">
        <v>67</v>
      </c>
      <c r="H107" s="61"/>
      <c r="I107" s="61"/>
      <c r="J107" s="61"/>
      <c r="K107" s="61" t="s">
        <v>68</v>
      </c>
      <c r="L107" s="61"/>
      <c r="M107" s="61"/>
      <c r="N107" s="61"/>
    </row>
    <row r="108" spans="1:14" ht="66.75" customHeight="1">
      <c r="A108" s="61"/>
      <c r="B108" s="61"/>
      <c r="C108" s="33" t="s">
        <v>9</v>
      </c>
      <c r="D108" s="33" t="s">
        <v>10</v>
      </c>
      <c r="E108" s="33" t="s">
        <v>11</v>
      </c>
      <c r="F108" s="33" t="s">
        <v>98</v>
      </c>
      <c r="G108" s="33" t="s">
        <v>9</v>
      </c>
      <c r="H108" s="33" t="s">
        <v>10</v>
      </c>
      <c r="I108" s="33" t="s">
        <v>11</v>
      </c>
      <c r="J108" s="33" t="s">
        <v>98</v>
      </c>
      <c r="K108" s="33" t="s">
        <v>9</v>
      </c>
      <c r="L108" s="33" t="s">
        <v>10</v>
      </c>
      <c r="M108" s="33" t="s">
        <v>11</v>
      </c>
      <c r="N108" s="33" t="s">
        <v>99</v>
      </c>
    </row>
    <row r="109" spans="1:15" ht="15">
      <c r="A109" s="33">
        <v>1</v>
      </c>
      <c r="B109" s="33">
        <v>2</v>
      </c>
      <c r="C109" s="33">
        <v>7</v>
      </c>
      <c r="D109" s="33">
        <v>8</v>
      </c>
      <c r="E109" s="33">
        <v>9</v>
      </c>
      <c r="F109" s="33">
        <v>10</v>
      </c>
      <c r="G109" s="33">
        <v>7</v>
      </c>
      <c r="H109" s="33">
        <v>8</v>
      </c>
      <c r="I109" s="33">
        <v>9</v>
      </c>
      <c r="J109" s="33">
        <v>10</v>
      </c>
      <c r="K109" s="33">
        <v>11</v>
      </c>
      <c r="L109" s="33">
        <v>12</v>
      </c>
      <c r="M109" s="33">
        <v>13</v>
      </c>
      <c r="N109" s="33">
        <v>14</v>
      </c>
      <c r="O109" s="19"/>
    </row>
    <row r="110" spans="1:15" s="40" customFormat="1" ht="63.75">
      <c r="A110" s="39">
        <v>1</v>
      </c>
      <c r="B110" s="45" t="s">
        <v>166</v>
      </c>
      <c r="C110" s="12"/>
      <c r="D110" s="42"/>
      <c r="E110" s="42"/>
      <c r="F110" s="42"/>
      <c r="G110" s="12"/>
      <c r="H110" s="12">
        <v>1319170</v>
      </c>
      <c r="I110" s="12">
        <f>H110</f>
        <v>1319170</v>
      </c>
      <c r="J110" s="12">
        <f>H110+D110</f>
        <v>1319170</v>
      </c>
      <c r="K110" s="39"/>
      <c r="L110" s="39"/>
      <c r="M110" s="39"/>
      <c r="N110" s="39"/>
      <c r="O110" s="19"/>
    </row>
    <row r="111" spans="1:15" s="40" customFormat="1" ht="38.25">
      <c r="A111" s="39">
        <v>2</v>
      </c>
      <c r="B111" s="45" t="s">
        <v>139</v>
      </c>
      <c r="C111" s="12"/>
      <c r="D111" s="42"/>
      <c r="E111" s="42"/>
      <c r="F111" s="42"/>
      <c r="G111" s="12"/>
      <c r="H111" s="12">
        <v>1320975</v>
      </c>
      <c r="I111" s="12">
        <f>H111</f>
        <v>1320975</v>
      </c>
      <c r="J111" s="12">
        <f>H111+D111</f>
        <v>1320975</v>
      </c>
      <c r="K111" s="39"/>
      <c r="L111" s="39"/>
      <c r="M111" s="39"/>
      <c r="N111" s="39"/>
      <c r="O111" s="19"/>
    </row>
    <row r="112" spans="1:15" s="40" customFormat="1" ht="38.25">
      <c r="A112" s="39">
        <v>3</v>
      </c>
      <c r="B112" s="45" t="s">
        <v>167</v>
      </c>
      <c r="C112" s="12"/>
      <c r="D112" s="42"/>
      <c r="E112" s="42"/>
      <c r="F112" s="42"/>
      <c r="G112" s="12"/>
      <c r="H112" s="12">
        <v>470060</v>
      </c>
      <c r="I112" s="12">
        <f>H112</f>
        <v>470060</v>
      </c>
      <c r="J112" s="12">
        <f>H112+D112</f>
        <v>470060</v>
      </c>
      <c r="K112" s="39"/>
      <c r="L112" s="39"/>
      <c r="M112" s="39"/>
      <c r="N112" s="39"/>
      <c r="O112" s="19"/>
    </row>
    <row r="113" spans="1:15" s="40" customFormat="1" ht="51">
      <c r="A113" s="39">
        <v>4</v>
      </c>
      <c r="B113" s="45" t="s">
        <v>168</v>
      </c>
      <c r="C113" s="12"/>
      <c r="D113" s="42"/>
      <c r="E113" s="42"/>
      <c r="F113" s="42"/>
      <c r="G113" s="12"/>
      <c r="H113" s="12">
        <v>456000</v>
      </c>
      <c r="I113" s="12">
        <f>H113</f>
        <v>456000</v>
      </c>
      <c r="J113" s="12">
        <f>H113+D113</f>
        <v>456000</v>
      </c>
      <c r="K113" s="39"/>
      <c r="L113" s="39"/>
      <c r="M113" s="39"/>
      <c r="N113" s="39"/>
      <c r="O113" s="19"/>
    </row>
    <row r="114" spans="1:15" s="40" customFormat="1" ht="63.75">
      <c r="A114" s="39">
        <v>5</v>
      </c>
      <c r="B114" s="45" t="s">
        <v>169</v>
      </c>
      <c r="C114" s="12"/>
      <c r="D114" s="42"/>
      <c r="E114" s="42"/>
      <c r="F114" s="42"/>
      <c r="G114" s="12"/>
      <c r="H114" s="12">
        <v>475000</v>
      </c>
      <c r="I114" s="12">
        <f>H114</f>
        <v>475000</v>
      </c>
      <c r="J114" s="12">
        <f>H114+D114</f>
        <v>475000</v>
      </c>
      <c r="K114" s="39"/>
      <c r="L114" s="39"/>
      <c r="M114" s="39"/>
      <c r="N114" s="39"/>
      <c r="O114" s="19"/>
    </row>
    <row r="115" spans="1:15" s="40" customFormat="1" ht="63.75">
      <c r="A115" s="39">
        <v>6</v>
      </c>
      <c r="B115" s="45" t="s">
        <v>170</v>
      </c>
      <c r="C115" s="12"/>
      <c r="D115" s="12"/>
      <c r="E115" s="12"/>
      <c r="F115" s="12"/>
      <c r="G115" s="39"/>
      <c r="H115" s="39"/>
      <c r="I115" s="39"/>
      <c r="J115" s="39"/>
      <c r="K115" s="39"/>
      <c r="L115" s="12">
        <v>1369844</v>
      </c>
      <c r="M115" s="12">
        <f>L115</f>
        <v>1369844</v>
      </c>
      <c r="N115" s="12">
        <f>M115</f>
        <v>1369844</v>
      </c>
      <c r="O115" s="19"/>
    </row>
    <row r="116" spans="1:15" s="40" customFormat="1" ht="63.75">
      <c r="A116" s="39">
        <v>7</v>
      </c>
      <c r="B116" s="45" t="s">
        <v>171</v>
      </c>
      <c r="C116" s="12"/>
      <c r="D116" s="12"/>
      <c r="E116" s="12"/>
      <c r="F116" s="12"/>
      <c r="G116" s="39"/>
      <c r="H116" s="39"/>
      <c r="I116" s="39"/>
      <c r="J116" s="39"/>
      <c r="K116" s="39"/>
      <c r="L116" s="12">
        <v>487746</v>
      </c>
      <c r="M116" s="12">
        <f aca="true" t="shared" si="7" ref="M116:N120">L116</f>
        <v>487746</v>
      </c>
      <c r="N116" s="12">
        <f t="shared" si="7"/>
        <v>487746</v>
      </c>
      <c r="O116" s="19"/>
    </row>
    <row r="117" spans="1:15" s="40" customFormat="1" ht="63.75">
      <c r="A117" s="39">
        <v>8</v>
      </c>
      <c r="B117" s="45" t="s">
        <v>172</v>
      </c>
      <c r="C117" s="12"/>
      <c r="D117" s="12"/>
      <c r="E117" s="12"/>
      <c r="F117" s="12"/>
      <c r="G117" s="39"/>
      <c r="H117" s="39"/>
      <c r="I117" s="39"/>
      <c r="J117" s="39"/>
      <c r="K117" s="39"/>
      <c r="L117" s="12">
        <v>488971</v>
      </c>
      <c r="M117" s="12">
        <f t="shared" si="7"/>
        <v>488971</v>
      </c>
      <c r="N117" s="12">
        <f t="shared" si="7"/>
        <v>488971</v>
      </c>
      <c r="O117" s="19"/>
    </row>
    <row r="118" spans="1:15" s="40" customFormat="1" ht="38.25">
      <c r="A118" s="39">
        <v>9</v>
      </c>
      <c r="B118" s="45" t="s">
        <v>173</v>
      </c>
      <c r="C118" s="12"/>
      <c r="D118" s="12"/>
      <c r="E118" s="12"/>
      <c r="F118" s="12"/>
      <c r="G118" s="39"/>
      <c r="H118" s="39"/>
      <c r="I118" s="39"/>
      <c r="J118" s="39"/>
      <c r="K118" s="39"/>
      <c r="L118" s="12">
        <v>497176</v>
      </c>
      <c r="M118" s="12">
        <f t="shared" si="7"/>
        <v>497176</v>
      </c>
      <c r="N118" s="12">
        <f t="shared" si="7"/>
        <v>497176</v>
      </c>
      <c r="O118" s="19"/>
    </row>
    <row r="119" spans="1:15" s="40" customFormat="1" ht="63.75">
      <c r="A119" s="39">
        <v>10</v>
      </c>
      <c r="B119" s="45" t="s">
        <v>174</v>
      </c>
      <c r="C119" s="12"/>
      <c r="D119" s="12"/>
      <c r="E119" s="12"/>
      <c r="F119" s="12"/>
      <c r="G119" s="39"/>
      <c r="H119" s="39"/>
      <c r="I119" s="39"/>
      <c r="J119" s="39"/>
      <c r="K119" s="39"/>
      <c r="L119" s="12">
        <v>1274000</v>
      </c>
      <c r="M119" s="12">
        <f t="shared" si="7"/>
        <v>1274000</v>
      </c>
      <c r="N119" s="12">
        <f t="shared" si="7"/>
        <v>1274000</v>
      </c>
      <c r="O119" s="19"/>
    </row>
    <row r="120" spans="1:15" s="40" customFormat="1" ht="51">
      <c r="A120" s="39">
        <v>11</v>
      </c>
      <c r="B120" s="45" t="s">
        <v>175</v>
      </c>
      <c r="C120" s="12"/>
      <c r="D120" s="12"/>
      <c r="E120" s="12"/>
      <c r="F120" s="12"/>
      <c r="G120" s="39"/>
      <c r="H120" s="39"/>
      <c r="I120" s="39"/>
      <c r="J120" s="39"/>
      <c r="K120" s="39"/>
      <c r="L120" s="12">
        <v>1372000</v>
      </c>
      <c r="M120" s="12">
        <f t="shared" si="7"/>
        <v>1372000</v>
      </c>
      <c r="N120" s="12">
        <f t="shared" si="7"/>
        <v>1372000</v>
      </c>
      <c r="O120" s="19"/>
    </row>
    <row r="121" spans="1:14" ht="15">
      <c r="A121" s="9"/>
      <c r="B121" s="33" t="s">
        <v>6</v>
      </c>
      <c r="C121" s="12"/>
      <c r="D121" s="12">
        <f aca="true" t="shared" si="8" ref="D121:N121">SUM(D110:D120)</f>
        <v>0</v>
      </c>
      <c r="E121" s="12">
        <f t="shared" si="8"/>
        <v>0</v>
      </c>
      <c r="F121" s="12">
        <f t="shared" si="8"/>
        <v>0</v>
      </c>
      <c r="G121" s="12">
        <f t="shared" si="8"/>
        <v>0</v>
      </c>
      <c r="H121" s="12">
        <f t="shared" si="8"/>
        <v>4041205</v>
      </c>
      <c r="I121" s="12">
        <f t="shared" si="8"/>
        <v>4041205</v>
      </c>
      <c r="J121" s="12">
        <f t="shared" si="8"/>
        <v>4041205</v>
      </c>
      <c r="K121" s="12">
        <f t="shared" si="8"/>
        <v>0</v>
      </c>
      <c r="L121" s="12">
        <f t="shared" si="8"/>
        <v>5489737</v>
      </c>
      <c r="M121" s="12">
        <f t="shared" si="8"/>
        <v>5489737</v>
      </c>
      <c r="N121" s="12">
        <f t="shared" si="8"/>
        <v>5489737</v>
      </c>
    </row>
    <row r="122" spans="1:10" ht="15">
      <c r="A122" s="63" t="s">
        <v>152</v>
      </c>
      <c r="B122" s="63"/>
      <c r="C122" s="63"/>
      <c r="D122" s="63"/>
      <c r="E122" s="63"/>
      <c r="F122" s="63"/>
      <c r="G122" s="63"/>
      <c r="H122" s="63"/>
      <c r="I122" s="63"/>
      <c r="J122" s="63"/>
    </row>
    <row r="123" spans="1:10" ht="15">
      <c r="A123" s="72" t="s">
        <v>7</v>
      </c>
      <c r="B123" s="72"/>
      <c r="C123" s="72"/>
      <c r="D123" s="72"/>
      <c r="E123" s="72"/>
      <c r="F123" s="72"/>
      <c r="G123" s="72"/>
      <c r="H123" s="72"/>
      <c r="I123" s="72"/>
      <c r="J123" s="72"/>
    </row>
    <row r="124" spans="1:10" ht="15">
      <c r="A124" s="61" t="s">
        <v>111</v>
      </c>
      <c r="B124" s="61" t="s">
        <v>53</v>
      </c>
      <c r="C124" s="61" t="s">
        <v>54</v>
      </c>
      <c r="D124" s="61"/>
      <c r="E124" s="61"/>
      <c r="F124" s="61"/>
      <c r="G124" s="61" t="s">
        <v>69</v>
      </c>
      <c r="H124" s="61"/>
      <c r="I124" s="61"/>
      <c r="J124" s="61"/>
    </row>
    <row r="125" spans="1:10" ht="63" customHeight="1">
      <c r="A125" s="61"/>
      <c r="B125" s="61"/>
      <c r="C125" s="33" t="s">
        <v>9</v>
      </c>
      <c r="D125" s="33" t="s">
        <v>10</v>
      </c>
      <c r="E125" s="33" t="s">
        <v>11</v>
      </c>
      <c r="F125" s="33" t="s">
        <v>97</v>
      </c>
      <c r="G125" s="33" t="s">
        <v>9</v>
      </c>
      <c r="H125" s="33" t="s">
        <v>10</v>
      </c>
      <c r="I125" s="33" t="s">
        <v>11</v>
      </c>
      <c r="J125" s="33" t="s">
        <v>98</v>
      </c>
    </row>
    <row r="126" spans="1:10" ht="15">
      <c r="A126" s="33">
        <v>1</v>
      </c>
      <c r="B126" s="33">
        <v>2</v>
      </c>
      <c r="C126" s="33">
        <v>3</v>
      </c>
      <c r="D126" s="33">
        <v>4</v>
      </c>
      <c r="E126" s="33">
        <v>5</v>
      </c>
      <c r="F126" s="33">
        <v>6</v>
      </c>
      <c r="G126" s="33">
        <v>7</v>
      </c>
      <c r="H126" s="33">
        <v>8</v>
      </c>
      <c r="I126" s="33">
        <v>9</v>
      </c>
      <c r="J126" s="33">
        <v>10</v>
      </c>
    </row>
    <row r="127" spans="1:10" ht="15">
      <c r="A127" s="33"/>
      <c r="B127" s="23"/>
      <c r="C127" s="12"/>
      <c r="D127" s="12"/>
      <c r="E127" s="12"/>
      <c r="F127" s="12"/>
      <c r="G127" s="12"/>
      <c r="H127" s="12"/>
      <c r="I127" s="12"/>
      <c r="J127" s="12"/>
    </row>
    <row r="128" spans="1:10" ht="15">
      <c r="A128" s="9" t="s">
        <v>100</v>
      </c>
      <c r="B128" s="33" t="s">
        <v>6</v>
      </c>
      <c r="C128" s="12">
        <f aca="true" t="shared" si="9" ref="C128:J128">SUM(C127:C127)</f>
        <v>0</v>
      </c>
      <c r="D128" s="12">
        <f t="shared" si="9"/>
        <v>0</v>
      </c>
      <c r="E128" s="12">
        <f t="shared" si="9"/>
        <v>0</v>
      </c>
      <c r="F128" s="12">
        <f t="shared" si="9"/>
        <v>0</v>
      </c>
      <c r="G128" s="12">
        <f t="shared" si="9"/>
        <v>0</v>
      </c>
      <c r="H128" s="12">
        <f t="shared" si="9"/>
        <v>0</v>
      </c>
      <c r="I128" s="12">
        <f t="shared" si="9"/>
        <v>0</v>
      </c>
      <c r="J128" s="12">
        <f t="shared" si="9"/>
        <v>0</v>
      </c>
    </row>
    <row r="130" spans="1:13" ht="15">
      <c r="A130" s="57" t="s">
        <v>56</v>
      </c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</row>
    <row r="131" spans="1:13" ht="15">
      <c r="A131" s="57" t="s">
        <v>150</v>
      </c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</row>
    <row r="132" spans="1:14" ht="15">
      <c r="A132" s="72" t="s">
        <v>7</v>
      </c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1:14" ht="15" customHeight="1">
      <c r="A133" s="61" t="s">
        <v>19</v>
      </c>
      <c r="B133" s="61" t="s">
        <v>20</v>
      </c>
      <c r="C133" s="61" t="s">
        <v>21</v>
      </c>
      <c r="D133" s="64" t="s">
        <v>22</v>
      </c>
      <c r="E133" s="65"/>
      <c r="F133" s="61" t="s">
        <v>66</v>
      </c>
      <c r="G133" s="61"/>
      <c r="H133" s="61"/>
      <c r="I133" s="61" t="s">
        <v>67</v>
      </c>
      <c r="J133" s="61"/>
      <c r="K133" s="61"/>
      <c r="L133" s="61" t="s">
        <v>68</v>
      </c>
      <c r="M133" s="61"/>
      <c r="N133" s="61"/>
    </row>
    <row r="134" spans="1:14" ht="30">
      <c r="A134" s="61"/>
      <c r="B134" s="61"/>
      <c r="C134" s="61"/>
      <c r="D134" s="66"/>
      <c r="E134" s="67"/>
      <c r="F134" s="33" t="s">
        <v>9</v>
      </c>
      <c r="G134" s="33" t="s">
        <v>10</v>
      </c>
      <c r="H134" s="33" t="s">
        <v>112</v>
      </c>
      <c r="I134" s="33" t="s">
        <v>9</v>
      </c>
      <c r="J134" s="33" t="s">
        <v>10</v>
      </c>
      <c r="K134" s="33" t="s">
        <v>113</v>
      </c>
      <c r="L134" s="33" t="s">
        <v>9</v>
      </c>
      <c r="M134" s="33" t="s">
        <v>10</v>
      </c>
      <c r="N134" s="33" t="s">
        <v>99</v>
      </c>
    </row>
    <row r="135" spans="1:14" ht="15">
      <c r="A135" s="33">
        <v>1</v>
      </c>
      <c r="B135" s="33">
        <v>2</v>
      </c>
      <c r="C135" s="33">
        <v>3</v>
      </c>
      <c r="D135" s="68">
        <v>4</v>
      </c>
      <c r="E135" s="69"/>
      <c r="F135" s="33">
        <v>5</v>
      </c>
      <c r="G135" s="33">
        <v>6</v>
      </c>
      <c r="H135" s="33">
        <v>7</v>
      </c>
      <c r="I135" s="33">
        <v>8</v>
      </c>
      <c r="J135" s="33">
        <v>9</v>
      </c>
      <c r="K135" s="33">
        <v>10</v>
      </c>
      <c r="L135" s="33">
        <v>11</v>
      </c>
      <c r="M135" s="33">
        <v>12</v>
      </c>
      <c r="N135" s="33">
        <v>13</v>
      </c>
    </row>
    <row r="136" spans="1:14" ht="15">
      <c r="A136" s="33" t="s">
        <v>100</v>
      </c>
      <c r="B136" s="33" t="s">
        <v>23</v>
      </c>
      <c r="C136" s="33" t="s">
        <v>100</v>
      </c>
      <c r="D136" s="68" t="s">
        <v>100</v>
      </c>
      <c r="E136" s="69"/>
      <c r="F136" s="33" t="s">
        <v>100</v>
      </c>
      <c r="G136" s="33" t="s">
        <v>100</v>
      </c>
      <c r="H136" s="33" t="s">
        <v>100</v>
      </c>
      <c r="I136" s="33" t="s">
        <v>100</v>
      </c>
      <c r="J136" s="33" t="s">
        <v>100</v>
      </c>
      <c r="K136" s="33" t="s">
        <v>100</v>
      </c>
      <c r="L136" s="33" t="s">
        <v>100</v>
      </c>
      <c r="M136" s="33" t="s">
        <v>100</v>
      </c>
      <c r="N136" s="33" t="s">
        <v>100</v>
      </c>
    </row>
    <row r="137" spans="1:14" ht="90">
      <c r="A137" s="33">
        <v>1</v>
      </c>
      <c r="B137" s="23" t="s">
        <v>149</v>
      </c>
      <c r="C137" s="33" t="s">
        <v>114</v>
      </c>
      <c r="D137" s="68" t="s">
        <v>115</v>
      </c>
      <c r="E137" s="69"/>
      <c r="F137" s="12">
        <f>C121</f>
        <v>0</v>
      </c>
      <c r="G137" s="12">
        <f>D121</f>
        <v>0</v>
      </c>
      <c r="H137" s="12">
        <f>G137+F137</f>
        <v>0</v>
      </c>
      <c r="I137" s="12">
        <f>G121</f>
        <v>0</v>
      </c>
      <c r="J137" s="12">
        <f>H44</f>
        <v>4041205</v>
      </c>
      <c r="K137" s="12">
        <f>I137+J137</f>
        <v>4041205</v>
      </c>
      <c r="L137" s="12">
        <v>0</v>
      </c>
      <c r="M137" s="12">
        <f>L71</f>
        <v>5489737</v>
      </c>
      <c r="N137" s="12">
        <f>M137+L137</f>
        <v>5489737</v>
      </c>
    </row>
    <row r="138" spans="1:14" ht="15">
      <c r="A138" s="33" t="s">
        <v>100</v>
      </c>
      <c r="B138" s="33" t="s">
        <v>24</v>
      </c>
      <c r="C138" s="33" t="s">
        <v>100</v>
      </c>
      <c r="D138" s="68" t="s">
        <v>100</v>
      </c>
      <c r="E138" s="69"/>
      <c r="F138" s="33" t="s">
        <v>100</v>
      </c>
      <c r="G138" s="33" t="s">
        <v>100</v>
      </c>
      <c r="H138" s="33" t="s">
        <v>100</v>
      </c>
      <c r="I138" s="33" t="s">
        <v>100</v>
      </c>
      <c r="J138" s="33" t="s">
        <v>100</v>
      </c>
      <c r="K138" s="33" t="s">
        <v>100</v>
      </c>
      <c r="L138" s="33" t="s">
        <v>100</v>
      </c>
      <c r="M138" s="33" t="s">
        <v>100</v>
      </c>
      <c r="N138" s="33" t="s">
        <v>100</v>
      </c>
    </row>
    <row r="139" spans="1:14" ht="196.5" customHeight="1">
      <c r="A139" s="33">
        <v>2</v>
      </c>
      <c r="B139" s="23" t="s">
        <v>116</v>
      </c>
      <c r="C139" s="33" t="s">
        <v>76</v>
      </c>
      <c r="D139" s="70" t="s">
        <v>117</v>
      </c>
      <c r="E139" s="71"/>
      <c r="F139" s="33"/>
      <c r="G139" s="33"/>
      <c r="H139" s="33"/>
      <c r="I139" s="24"/>
      <c r="J139" s="24">
        <v>5</v>
      </c>
      <c r="K139" s="24">
        <f>I139+J139</f>
        <v>5</v>
      </c>
      <c r="L139" s="24"/>
      <c r="M139" s="24">
        <v>6</v>
      </c>
      <c r="N139" s="24">
        <f>L139+M139</f>
        <v>6</v>
      </c>
    </row>
    <row r="140" spans="1:14" ht="15">
      <c r="A140" s="33" t="s">
        <v>100</v>
      </c>
      <c r="B140" s="33" t="s">
        <v>25</v>
      </c>
      <c r="C140" s="33" t="s">
        <v>100</v>
      </c>
      <c r="D140" s="68" t="s">
        <v>100</v>
      </c>
      <c r="E140" s="69"/>
      <c r="F140" s="33" t="s">
        <v>100</v>
      </c>
      <c r="G140" s="33" t="s">
        <v>100</v>
      </c>
      <c r="H140" s="33" t="s">
        <v>100</v>
      </c>
      <c r="I140" s="33" t="s">
        <v>100</v>
      </c>
      <c r="J140" s="33" t="s">
        <v>100</v>
      </c>
      <c r="K140" s="33" t="s">
        <v>100</v>
      </c>
      <c r="L140" s="33" t="s">
        <v>100</v>
      </c>
      <c r="M140" s="33" t="s">
        <v>100</v>
      </c>
      <c r="N140" s="33" t="s">
        <v>100</v>
      </c>
    </row>
    <row r="141" spans="1:14" ht="30">
      <c r="A141" s="33">
        <v>3</v>
      </c>
      <c r="B141" s="23" t="s">
        <v>118</v>
      </c>
      <c r="C141" s="33" t="s">
        <v>119</v>
      </c>
      <c r="D141" s="68" t="s">
        <v>120</v>
      </c>
      <c r="E141" s="69"/>
      <c r="F141" s="25"/>
      <c r="G141" s="25"/>
      <c r="H141" s="25"/>
      <c r="I141" s="25"/>
      <c r="J141" s="25">
        <f>J137/J139</f>
        <v>808241</v>
      </c>
      <c r="K141" s="25">
        <f>K137/K139</f>
        <v>808241</v>
      </c>
      <c r="L141" s="25"/>
      <c r="M141" s="41">
        <f>_XLL.ОКРУГЛТ((M137/M139),1)</f>
        <v>914956</v>
      </c>
      <c r="N141" s="41">
        <f>_XLL.ОКРУГЛТ((N137/N139),1)</f>
        <v>914956</v>
      </c>
    </row>
    <row r="142" spans="1:14" ht="15">
      <c r="A142" s="33" t="s">
        <v>100</v>
      </c>
      <c r="B142" s="33" t="s">
        <v>26</v>
      </c>
      <c r="C142" s="33" t="s">
        <v>100</v>
      </c>
      <c r="D142" s="68" t="s">
        <v>100</v>
      </c>
      <c r="E142" s="69"/>
      <c r="F142" s="33" t="s">
        <v>100</v>
      </c>
      <c r="G142" s="33" t="s">
        <v>100</v>
      </c>
      <c r="H142" s="33" t="s">
        <v>100</v>
      </c>
      <c r="I142" s="33" t="s">
        <v>100</v>
      </c>
      <c r="J142" s="33" t="s">
        <v>100</v>
      </c>
      <c r="K142" s="33" t="s">
        <v>100</v>
      </c>
      <c r="L142" s="33" t="s">
        <v>100</v>
      </c>
      <c r="M142" s="33" t="s">
        <v>100</v>
      </c>
      <c r="N142" s="33" t="s">
        <v>100</v>
      </c>
    </row>
    <row r="143" spans="1:14" ht="30">
      <c r="A143" s="33">
        <v>4</v>
      </c>
      <c r="B143" s="23" t="s">
        <v>121</v>
      </c>
      <c r="C143" s="33" t="s">
        <v>100</v>
      </c>
      <c r="D143" s="68" t="s">
        <v>120</v>
      </c>
      <c r="E143" s="69"/>
      <c r="F143" s="33">
        <v>100</v>
      </c>
      <c r="G143" s="33">
        <v>100</v>
      </c>
      <c r="H143" s="33">
        <v>100</v>
      </c>
      <c r="I143" s="33">
        <v>100</v>
      </c>
      <c r="J143" s="33">
        <v>100</v>
      </c>
      <c r="K143" s="33">
        <v>100</v>
      </c>
      <c r="L143" s="33">
        <v>100</v>
      </c>
      <c r="M143" s="33">
        <v>100</v>
      </c>
      <c r="N143" s="33">
        <v>100</v>
      </c>
    </row>
    <row r="145" spans="1:10" ht="15">
      <c r="A145" s="63" t="s">
        <v>151</v>
      </c>
      <c r="B145" s="63"/>
      <c r="C145" s="63"/>
      <c r="D145" s="63"/>
      <c r="E145" s="63"/>
      <c r="F145" s="63"/>
      <c r="G145" s="63"/>
      <c r="H145" s="63"/>
      <c r="I145" s="63"/>
      <c r="J145" s="63"/>
    </row>
    <row r="146" spans="1:11" ht="15">
      <c r="A146" s="62" t="s">
        <v>7</v>
      </c>
      <c r="B146" s="62"/>
      <c r="C146" s="62"/>
      <c r="D146" s="62"/>
      <c r="E146" s="62"/>
      <c r="F146" s="62"/>
      <c r="G146" s="62"/>
      <c r="H146" s="62"/>
      <c r="I146" s="62"/>
      <c r="J146" s="62"/>
      <c r="K146" s="62"/>
    </row>
    <row r="147" spans="1:11" ht="15" customHeight="1">
      <c r="A147" s="61" t="s">
        <v>19</v>
      </c>
      <c r="B147" s="61" t="s">
        <v>20</v>
      </c>
      <c r="C147" s="61" t="s">
        <v>21</v>
      </c>
      <c r="D147" s="64" t="s">
        <v>22</v>
      </c>
      <c r="E147" s="65"/>
      <c r="F147" s="61" t="s">
        <v>54</v>
      </c>
      <c r="G147" s="61"/>
      <c r="H147" s="61"/>
      <c r="I147" s="61" t="s">
        <v>69</v>
      </c>
      <c r="J147" s="61"/>
      <c r="K147" s="61"/>
    </row>
    <row r="148" spans="1:11" ht="41.25" customHeight="1">
      <c r="A148" s="61"/>
      <c r="B148" s="61"/>
      <c r="C148" s="61"/>
      <c r="D148" s="66"/>
      <c r="E148" s="67"/>
      <c r="F148" s="33" t="s">
        <v>9</v>
      </c>
      <c r="G148" s="33" t="s">
        <v>10</v>
      </c>
      <c r="H148" s="33" t="s">
        <v>112</v>
      </c>
      <c r="I148" s="33" t="s">
        <v>9</v>
      </c>
      <c r="J148" s="33" t="s">
        <v>10</v>
      </c>
      <c r="K148" s="33" t="s">
        <v>113</v>
      </c>
    </row>
    <row r="149" spans="1:11" ht="15">
      <c r="A149" s="33">
        <v>1</v>
      </c>
      <c r="B149" s="33">
        <v>2</v>
      </c>
      <c r="C149" s="33">
        <v>3</v>
      </c>
      <c r="D149" s="68">
        <v>4</v>
      </c>
      <c r="E149" s="69"/>
      <c r="F149" s="33">
        <v>5</v>
      </c>
      <c r="G149" s="33">
        <v>6</v>
      </c>
      <c r="H149" s="33">
        <v>7</v>
      </c>
      <c r="I149" s="33">
        <v>8</v>
      </c>
      <c r="J149" s="33">
        <v>9</v>
      </c>
      <c r="K149" s="33">
        <v>10</v>
      </c>
    </row>
    <row r="150" spans="1:11" ht="15">
      <c r="A150" s="9" t="str">
        <f>A136</f>
        <v> </v>
      </c>
      <c r="B150" s="9" t="str">
        <f>B136</f>
        <v>затрат</v>
      </c>
      <c r="C150" s="9" t="str">
        <f>C136</f>
        <v> </v>
      </c>
      <c r="D150" s="68"/>
      <c r="E150" s="69"/>
      <c r="F150" s="9" t="s">
        <v>100</v>
      </c>
      <c r="G150" s="9" t="s">
        <v>100</v>
      </c>
      <c r="H150" s="9" t="s">
        <v>100</v>
      </c>
      <c r="I150" s="9" t="s">
        <v>100</v>
      </c>
      <c r="J150" s="9" t="s">
        <v>100</v>
      </c>
      <c r="K150" s="9" t="s">
        <v>100</v>
      </c>
    </row>
    <row r="151" spans="1:11" ht="15">
      <c r="A151" s="9">
        <f aca="true" t="shared" si="10" ref="A151:A157">A137</f>
        <v>1</v>
      </c>
      <c r="B151" s="9"/>
      <c r="C151" s="9" t="str">
        <f aca="true" t="shared" si="11" ref="C151:C157">C137</f>
        <v>грн.</v>
      </c>
      <c r="D151" s="68"/>
      <c r="E151" s="69"/>
      <c r="F151" s="20">
        <f>C128</f>
        <v>0</v>
      </c>
      <c r="G151" s="9" t="s">
        <v>100</v>
      </c>
      <c r="H151" s="20">
        <f>F151</f>
        <v>0</v>
      </c>
      <c r="I151" s="20">
        <f>G128</f>
        <v>0</v>
      </c>
      <c r="J151" s="9" t="s">
        <v>100</v>
      </c>
      <c r="K151" s="20">
        <f>I151</f>
        <v>0</v>
      </c>
    </row>
    <row r="152" spans="1:11" ht="15">
      <c r="A152" s="9" t="str">
        <f t="shared" si="10"/>
        <v> </v>
      </c>
      <c r="B152" s="9" t="str">
        <f>B138</f>
        <v>продукту</v>
      </c>
      <c r="C152" s="9" t="str">
        <f t="shared" si="11"/>
        <v> </v>
      </c>
      <c r="D152" s="68"/>
      <c r="E152" s="69"/>
      <c r="F152" s="9" t="s">
        <v>100</v>
      </c>
      <c r="G152" s="9" t="s">
        <v>100</v>
      </c>
      <c r="H152" s="9" t="s">
        <v>100</v>
      </c>
      <c r="I152" s="9" t="s">
        <v>100</v>
      </c>
      <c r="J152" s="9" t="s">
        <v>100</v>
      </c>
      <c r="K152" s="9" t="s">
        <v>100</v>
      </c>
    </row>
    <row r="153" spans="1:11" ht="15">
      <c r="A153" s="9">
        <f t="shared" si="10"/>
        <v>2</v>
      </c>
      <c r="B153" s="9"/>
      <c r="C153" s="9" t="str">
        <f t="shared" si="11"/>
        <v>шт.</v>
      </c>
      <c r="D153" s="68"/>
      <c r="E153" s="69"/>
      <c r="F153" s="38"/>
      <c r="G153" s="38"/>
      <c r="H153" s="38"/>
      <c r="I153" s="38">
        <f>F153</f>
        <v>0</v>
      </c>
      <c r="J153" s="38"/>
      <c r="K153" s="38">
        <f>H153</f>
        <v>0</v>
      </c>
    </row>
    <row r="154" spans="1:11" ht="15">
      <c r="A154" s="9" t="str">
        <f t="shared" si="10"/>
        <v> </v>
      </c>
      <c r="B154" s="9" t="str">
        <f>B140</f>
        <v>ефективності</v>
      </c>
      <c r="C154" s="9" t="str">
        <f t="shared" si="11"/>
        <v> </v>
      </c>
      <c r="D154" s="68"/>
      <c r="E154" s="69"/>
      <c r="F154" s="9" t="s">
        <v>100</v>
      </c>
      <c r="G154" s="9" t="s">
        <v>100</v>
      </c>
      <c r="H154" s="9" t="s">
        <v>100</v>
      </c>
      <c r="I154" s="9" t="s">
        <v>100</v>
      </c>
      <c r="J154" s="9" t="s">
        <v>100</v>
      </c>
      <c r="K154" s="9" t="s">
        <v>100</v>
      </c>
    </row>
    <row r="155" spans="1:11" ht="15">
      <c r="A155" s="9">
        <f t="shared" si="10"/>
        <v>3</v>
      </c>
      <c r="B155" s="9"/>
      <c r="C155" s="9" t="str">
        <f t="shared" si="11"/>
        <v>грн./шт.</v>
      </c>
      <c r="D155" s="68"/>
      <c r="E155" s="69"/>
      <c r="F155" s="26"/>
      <c r="G155" s="26"/>
      <c r="H155" s="26"/>
      <c r="I155" s="26"/>
      <c r="J155" s="26"/>
      <c r="K155" s="26"/>
    </row>
    <row r="156" spans="1:11" ht="15">
      <c r="A156" s="9" t="str">
        <f t="shared" si="10"/>
        <v> </v>
      </c>
      <c r="B156" s="9" t="str">
        <f>B142</f>
        <v>якості</v>
      </c>
      <c r="C156" s="9" t="str">
        <f t="shared" si="11"/>
        <v> </v>
      </c>
      <c r="D156" s="68"/>
      <c r="E156" s="69"/>
      <c r="F156" s="9" t="s">
        <v>100</v>
      </c>
      <c r="G156" s="9" t="s">
        <v>100</v>
      </c>
      <c r="H156" s="9" t="s">
        <v>100</v>
      </c>
      <c r="I156" s="9"/>
      <c r="J156" s="9"/>
      <c r="K156" s="9"/>
    </row>
    <row r="157" spans="1:11" ht="15">
      <c r="A157" s="9">
        <f t="shared" si="10"/>
        <v>4</v>
      </c>
      <c r="B157" s="9" t="str">
        <f>B143</f>
        <v>Відсоток виконання заходів програми</v>
      </c>
      <c r="C157" s="9" t="str">
        <f t="shared" si="11"/>
        <v> </v>
      </c>
      <c r="D157" s="68"/>
      <c r="E157" s="69"/>
      <c r="F157" s="33"/>
      <c r="G157" s="33"/>
      <c r="H157" s="33"/>
      <c r="I157" s="33"/>
      <c r="J157" s="33"/>
      <c r="K157" s="33"/>
    </row>
    <row r="158" ht="26.25" customHeight="1"/>
    <row r="159" spans="1:11" ht="37.5" customHeight="1">
      <c r="A159" s="63" t="s">
        <v>28</v>
      </c>
      <c r="B159" s="63"/>
      <c r="C159" s="63"/>
      <c r="D159" s="63"/>
      <c r="E159" s="63"/>
      <c r="F159" s="63"/>
      <c r="G159" s="63"/>
      <c r="H159" s="63"/>
      <c r="I159" s="63"/>
      <c r="J159" s="63"/>
      <c r="K159" s="63"/>
    </row>
    <row r="160" spans="1:11" ht="37.5" customHeight="1">
      <c r="A160" s="72" t="s">
        <v>7</v>
      </c>
      <c r="B160" s="72"/>
      <c r="C160" s="72"/>
      <c r="D160" s="72"/>
      <c r="E160" s="72"/>
      <c r="F160" s="72"/>
      <c r="G160" s="72"/>
      <c r="H160" s="72"/>
      <c r="I160" s="72"/>
      <c r="J160" s="72"/>
      <c r="K160" s="72"/>
    </row>
    <row r="162" spans="1:11" ht="15">
      <c r="A162" s="61" t="s">
        <v>3</v>
      </c>
      <c r="B162" s="61" t="s">
        <v>106</v>
      </c>
      <c r="C162" s="61"/>
      <c r="D162" s="61" t="s">
        <v>107</v>
      </c>
      <c r="E162" s="61"/>
      <c r="F162" s="61" t="s">
        <v>108</v>
      </c>
      <c r="G162" s="61"/>
      <c r="H162" s="61" t="s">
        <v>110</v>
      </c>
      <c r="I162" s="61"/>
      <c r="J162" s="61" t="s">
        <v>110</v>
      </c>
      <c r="K162" s="61"/>
    </row>
    <row r="163" spans="1:11" ht="30">
      <c r="A163" s="61"/>
      <c r="B163" s="33" t="s">
        <v>9</v>
      </c>
      <c r="C163" s="33" t="s">
        <v>10</v>
      </c>
      <c r="D163" s="33" t="s">
        <v>9</v>
      </c>
      <c r="E163" s="33" t="s">
        <v>10</v>
      </c>
      <c r="F163" s="33" t="s">
        <v>9</v>
      </c>
      <c r="G163" s="33" t="s">
        <v>10</v>
      </c>
      <c r="H163" s="33" t="s">
        <v>9</v>
      </c>
      <c r="I163" s="33" t="s">
        <v>10</v>
      </c>
      <c r="J163" s="33" t="s">
        <v>9</v>
      </c>
      <c r="K163" s="33" t="s">
        <v>10</v>
      </c>
    </row>
    <row r="164" spans="1:11" ht="15">
      <c r="A164" s="33">
        <v>1</v>
      </c>
      <c r="B164" s="33">
        <v>2</v>
      </c>
      <c r="C164" s="33">
        <v>3</v>
      </c>
      <c r="D164" s="33">
        <v>4</v>
      </c>
      <c r="E164" s="33">
        <v>5</v>
      </c>
      <c r="F164" s="33">
        <v>6</v>
      </c>
      <c r="G164" s="33">
        <v>7</v>
      </c>
      <c r="H164" s="33">
        <v>8</v>
      </c>
      <c r="I164" s="33">
        <v>9</v>
      </c>
      <c r="J164" s="33">
        <v>10</v>
      </c>
      <c r="K164" s="33">
        <v>11</v>
      </c>
    </row>
    <row r="165" spans="1:11" ht="15">
      <c r="A165" s="33"/>
      <c r="B165" s="33" t="s">
        <v>100</v>
      </c>
      <c r="C165" s="33" t="s">
        <v>100</v>
      </c>
      <c r="D165" s="33" t="s">
        <v>100</v>
      </c>
      <c r="E165" s="33" t="s">
        <v>100</v>
      </c>
      <c r="F165" s="33" t="s">
        <v>100</v>
      </c>
      <c r="G165" s="33" t="s">
        <v>100</v>
      </c>
      <c r="H165" s="33" t="s">
        <v>100</v>
      </c>
      <c r="I165" s="33" t="s">
        <v>100</v>
      </c>
      <c r="J165" s="33" t="s">
        <v>100</v>
      </c>
      <c r="K165" s="33" t="s">
        <v>100</v>
      </c>
    </row>
    <row r="166" spans="1:11" ht="15">
      <c r="A166" s="33" t="s">
        <v>100</v>
      </c>
      <c r="B166" s="33" t="s">
        <v>100</v>
      </c>
      <c r="C166" s="33" t="s">
        <v>100</v>
      </c>
      <c r="D166" s="33" t="s">
        <v>100</v>
      </c>
      <c r="E166" s="33" t="s">
        <v>100</v>
      </c>
      <c r="F166" s="33" t="s">
        <v>100</v>
      </c>
      <c r="G166" s="33" t="s">
        <v>100</v>
      </c>
      <c r="H166" s="33" t="s">
        <v>100</v>
      </c>
      <c r="I166" s="33" t="s">
        <v>100</v>
      </c>
      <c r="J166" s="33" t="s">
        <v>100</v>
      </c>
      <c r="K166" s="33" t="s">
        <v>100</v>
      </c>
    </row>
    <row r="167" spans="1:11" ht="15">
      <c r="A167" s="33" t="s">
        <v>6</v>
      </c>
      <c r="B167" s="33" t="s">
        <v>100</v>
      </c>
      <c r="C167" s="33" t="s">
        <v>100</v>
      </c>
      <c r="D167" s="33" t="s">
        <v>100</v>
      </c>
      <c r="E167" s="33" t="s">
        <v>100</v>
      </c>
      <c r="F167" s="33" t="s">
        <v>100</v>
      </c>
      <c r="G167" s="33" t="s">
        <v>100</v>
      </c>
      <c r="H167" s="33" t="s">
        <v>100</v>
      </c>
      <c r="I167" s="33" t="s">
        <v>100</v>
      </c>
      <c r="J167" s="33" t="s">
        <v>100</v>
      </c>
      <c r="K167" s="33" t="s">
        <v>100</v>
      </c>
    </row>
    <row r="168" spans="1:11" ht="118.5" customHeight="1">
      <c r="A168" s="27" t="s">
        <v>27</v>
      </c>
      <c r="B168" s="33" t="s">
        <v>13</v>
      </c>
      <c r="C168" s="33" t="s">
        <v>100</v>
      </c>
      <c r="D168" s="33" t="s">
        <v>13</v>
      </c>
      <c r="E168" s="33" t="s">
        <v>100</v>
      </c>
      <c r="F168" s="33" t="s">
        <v>100</v>
      </c>
      <c r="G168" s="33" t="s">
        <v>100</v>
      </c>
      <c r="H168" s="33" t="s">
        <v>100</v>
      </c>
      <c r="I168" s="33" t="s">
        <v>100</v>
      </c>
      <c r="J168" s="33" t="s">
        <v>13</v>
      </c>
      <c r="K168" s="33" t="s">
        <v>100</v>
      </c>
    </row>
    <row r="170" ht="33.75" customHeight="1"/>
    <row r="171" spans="1:16" ht="15">
      <c r="A171" s="63" t="s">
        <v>29</v>
      </c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</row>
    <row r="173" spans="1:16" ht="15">
      <c r="A173" s="61" t="s">
        <v>111</v>
      </c>
      <c r="B173" s="61" t="s">
        <v>30</v>
      </c>
      <c r="C173" s="61" t="s">
        <v>106</v>
      </c>
      <c r="D173" s="61"/>
      <c r="E173" s="61"/>
      <c r="F173" s="61"/>
      <c r="G173" s="61" t="s">
        <v>122</v>
      </c>
      <c r="H173" s="61"/>
      <c r="I173" s="61"/>
      <c r="J173" s="61"/>
      <c r="K173" s="61" t="s">
        <v>123</v>
      </c>
      <c r="L173" s="61"/>
      <c r="M173" s="61" t="s">
        <v>123</v>
      </c>
      <c r="N173" s="61"/>
      <c r="O173" s="61" t="s">
        <v>123</v>
      </c>
      <c r="P173" s="61"/>
    </row>
    <row r="174" spans="1:16" ht="30.75" customHeight="1">
      <c r="A174" s="61"/>
      <c r="B174" s="61"/>
      <c r="C174" s="61" t="s">
        <v>9</v>
      </c>
      <c r="D174" s="61"/>
      <c r="E174" s="61" t="s">
        <v>10</v>
      </c>
      <c r="F174" s="61"/>
      <c r="G174" s="61" t="s">
        <v>9</v>
      </c>
      <c r="H174" s="61"/>
      <c r="I174" s="61" t="s">
        <v>10</v>
      </c>
      <c r="J174" s="61"/>
      <c r="K174" s="61" t="s">
        <v>9</v>
      </c>
      <c r="L174" s="61" t="s">
        <v>10</v>
      </c>
      <c r="M174" s="61" t="s">
        <v>9</v>
      </c>
      <c r="N174" s="61" t="s">
        <v>10</v>
      </c>
      <c r="O174" s="61" t="s">
        <v>9</v>
      </c>
      <c r="P174" s="61" t="s">
        <v>10</v>
      </c>
    </row>
    <row r="175" spans="1:16" ht="30">
      <c r="A175" s="61"/>
      <c r="B175" s="61"/>
      <c r="C175" s="33" t="s">
        <v>57</v>
      </c>
      <c r="D175" s="33" t="s">
        <v>58</v>
      </c>
      <c r="E175" s="33" t="s">
        <v>57</v>
      </c>
      <c r="F175" s="33" t="s">
        <v>58</v>
      </c>
      <c r="G175" s="33" t="s">
        <v>57</v>
      </c>
      <c r="H175" s="33" t="s">
        <v>58</v>
      </c>
      <c r="I175" s="33" t="s">
        <v>57</v>
      </c>
      <c r="J175" s="33" t="s">
        <v>58</v>
      </c>
      <c r="K175" s="61"/>
      <c r="L175" s="61"/>
      <c r="M175" s="61"/>
      <c r="N175" s="61"/>
      <c r="O175" s="61"/>
      <c r="P175" s="61"/>
    </row>
    <row r="176" spans="1:16" ht="15">
      <c r="A176" s="33">
        <v>1</v>
      </c>
      <c r="B176" s="33">
        <v>2</v>
      </c>
      <c r="C176" s="33">
        <v>3</v>
      </c>
      <c r="D176" s="33">
        <v>4</v>
      </c>
      <c r="E176" s="33">
        <v>5</v>
      </c>
      <c r="F176" s="33">
        <v>6</v>
      </c>
      <c r="G176" s="33">
        <v>7</v>
      </c>
      <c r="H176" s="33">
        <v>8</v>
      </c>
      <c r="I176" s="33">
        <v>9</v>
      </c>
      <c r="J176" s="33">
        <v>10</v>
      </c>
      <c r="K176" s="33">
        <v>11</v>
      </c>
      <c r="L176" s="33">
        <v>12</v>
      </c>
      <c r="M176" s="33">
        <v>13</v>
      </c>
      <c r="N176" s="33">
        <v>14</v>
      </c>
      <c r="O176" s="33">
        <v>15</v>
      </c>
      <c r="P176" s="33">
        <v>16</v>
      </c>
    </row>
    <row r="177" spans="1:16" ht="15">
      <c r="A177" s="33" t="s">
        <v>100</v>
      </c>
      <c r="B177" s="9" t="s">
        <v>100</v>
      </c>
      <c r="C177" s="9" t="s">
        <v>100</v>
      </c>
      <c r="D177" s="9" t="s">
        <v>100</v>
      </c>
      <c r="E177" s="9" t="s">
        <v>100</v>
      </c>
      <c r="F177" s="9" t="s">
        <v>100</v>
      </c>
      <c r="G177" s="9" t="s">
        <v>100</v>
      </c>
      <c r="H177" s="9" t="s">
        <v>100</v>
      </c>
      <c r="I177" s="9" t="s">
        <v>100</v>
      </c>
      <c r="J177" s="9" t="s">
        <v>100</v>
      </c>
      <c r="K177" s="9" t="s">
        <v>100</v>
      </c>
      <c r="L177" s="9" t="s">
        <v>100</v>
      </c>
      <c r="M177" s="9" t="s">
        <v>100</v>
      </c>
      <c r="N177" s="9" t="s">
        <v>100</v>
      </c>
      <c r="O177" s="9" t="s">
        <v>100</v>
      </c>
      <c r="P177" s="9" t="s">
        <v>100</v>
      </c>
    </row>
    <row r="178" spans="1:16" ht="15">
      <c r="A178" s="33" t="s">
        <v>100</v>
      </c>
      <c r="B178" s="33" t="s">
        <v>6</v>
      </c>
      <c r="C178" s="33" t="s">
        <v>100</v>
      </c>
      <c r="D178" s="33" t="s">
        <v>100</v>
      </c>
      <c r="E178" s="33" t="s">
        <v>100</v>
      </c>
      <c r="F178" s="33" t="s">
        <v>100</v>
      </c>
      <c r="G178" s="33" t="s">
        <v>100</v>
      </c>
      <c r="H178" s="33" t="s">
        <v>100</v>
      </c>
      <c r="I178" s="33" t="s">
        <v>100</v>
      </c>
      <c r="J178" s="33" t="s">
        <v>100</v>
      </c>
      <c r="K178" s="33" t="s">
        <v>100</v>
      </c>
      <c r="L178" s="33" t="s">
        <v>100</v>
      </c>
      <c r="M178" s="33" t="s">
        <v>100</v>
      </c>
      <c r="N178" s="33" t="s">
        <v>100</v>
      </c>
      <c r="O178" s="33" t="s">
        <v>100</v>
      </c>
      <c r="P178" s="33" t="s">
        <v>100</v>
      </c>
    </row>
    <row r="179" spans="1:16" ht="45">
      <c r="A179" s="33" t="s">
        <v>100</v>
      </c>
      <c r="B179" s="33" t="s">
        <v>31</v>
      </c>
      <c r="C179" s="33" t="s">
        <v>13</v>
      </c>
      <c r="D179" s="33" t="s">
        <v>13</v>
      </c>
      <c r="E179" s="33" t="s">
        <v>100</v>
      </c>
      <c r="F179" s="33" t="s">
        <v>100</v>
      </c>
      <c r="G179" s="33" t="s">
        <v>13</v>
      </c>
      <c r="H179" s="33" t="s">
        <v>13</v>
      </c>
      <c r="I179" s="33" t="s">
        <v>100</v>
      </c>
      <c r="J179" s="33" t="s">
        <v>100</v>
      </c>
      <c r="K179" s="33" t="s">
        <v>13</v>
      </c>
      <c r="L179" s="33" t="s">
        <v>100</v>
      </c>
      <c r="M179" s="33" t="s">
        <v>13</v>
      </c>
      <c r="N179" s="33" t="s">
        <v>100</v>
      </c>
      <c r="O179" s="33" t="s">
        <v>13</v>
      </c>
      <c r="P179" s="33" t="s">
        <v>100</v>
      </c>
    </row>
    <row r="181" ht="46.5" customHeight="1"/>
    <row r="182" spans="1:12" ht="15">
      <c r="A182" s="57" t="s">
        <v>59</v>
      </c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</row>
    <row r="183" spans="1:12" ht="15">
      <c r="A183" s="57" t="s">
        <v>74</v>
      </c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</row>
    <row r="184" spans="1:12" ht="15">
      <c r="A184" s="80" t="s">
        <v>7</v>
      </c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</row>
    <row r="185" spans="1:12" ht="15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</row>
    <row r="187" spans="1:12" ht="21.75" customHeight="1">
      <c r="A187" s="61" t="s">
        <v>19</v>
      </c>
      <c r="B187" s="61" t="s">
        <v>32</v>
      </c>
      <c r="C187" s="61" t="s">
        <v>33</v>
      </c>
      <c r="D187" s="61" t="s">
        <v>66</v>
      </c>
      <c r="E187" s="61"/>
      <c r="F187" s="61"/>
      <c r="G187" s="61" t="s">
        <v>136</v>
      </c>
      <c r="H187" s="61"/>
      <c r="I187" s="61"/>
      <c r="J187" s="61" t="s">
        <v>68</v>
      </c>
      <c r="K187" s="61"/>
      <c r="L187" s="61"/>
    </row>
    <row r="188" spans="1:12" ht="30">
      <c r="A188" s="61"/>
      <c r="B188" s="61"/>
      <c r="C188" s="61"/>
      <c r="D188" s="33" t="s">
        <v>9</v>
      </c>
      <c r="E188" s="33" t="s">
        <v>10</v>
      </c>
      <c r="F188" s="33" t="s">
        <v>124</v>
      </c>
      <c r="G188" s="33" t="s">
        <v>9</v>
      </c>
      <c r="H188" s="33" t="s">
        <v>10</v>
      </c>
      <c r="I188" s="33" t="s">
        <v>98</v>
      </c>
      <c r="J188" s="33" t="s">
        <v>9</v>
      </c>
      <c r="K188" s="33" t="s">
        <v>10</v>
      </c>
      <c r="L188" s="33" t="s">
        <v>125</v>
      </c>
    </row>
    <row r="189" spans="1:12" ht="15">
      <c r="A189" s="33">
        <v>1</v>
      </c>
      <c r="B189" s="33">
        <v>2</v>
      </c>
      <c r="C189" s="33">
        <v>3</v>
      </c>
      <c r="D189" s="33">
        <v>4</v>
      </c>
      <c r="E189" s="33">
        <v>5</v>
      </c>
      <c r="F189" s="33">
        <v>6</v>
      </c>
      <c r="G189" s="33">
        <v>7</v>
      </c>
      <c r="H189" s="33">
        <v>8</v>
      </c>
      <c r="I189" s="33">
        <v>9</v>
      </c>
      <c r="J189" s="33">
        <v>10</v>
      </c>
      <c r="K189" s="33">
        <v>11</v>
      </c>
      <c r="L189" s="33">
        <v>12</v>
      </c>
    </row>
    <row r="190" spans="1:12" ht="116.25" customHeight="1">
      <c r="A190" s="33">
        <v>2</v>
      </c>
      <c r="B190" s="9" t="s">
        <v>126</v>
      </c>
      <c r="C190" s="9" t="s">
        <v>176</v>
      </c>
      <c r="D190" s="39"/>
      <c r="E190" s="39"/>
      <c r="F190" s="39"/>
      <c r="G190" s="12">
        <f>I137</f>
        <v>0</v>
      </c>
      <c r="H190" s="12">
        <f>J137</f>
        <v>4041205</v>
      </c>
      <c r="I190" s="12">
        <f>G190+H190</f>
        <v>4041205</v>
      </c>
      <c r="J190" s="12">
        <f>K71</f>
        <v>0</v>
      </c>
      <c r="K190" s="12">
        <f>L71</f>
        <v>5489737</v>
      </c>
      <c r="L190" s="12">
        <f>K190+J190</f>
        <v>5489737</v>
      </c>
    </row>
    <row r="191" spans="1:12" ht="15">
      <c r="A191" s="33" t="s">
        <v>100</v>
      </c>
      <c r="B191" s="33" t="s">
        <v>6</v>
      </c>
      <c r="C191" s="9" t="s">
        <v>100</v>
      </c>
      <c r="D191" s="9" t="s">
        <v>100</v>
      </c>
      <c r="E191" s="9" t="s">
        <v>100</v>
      </c>
      <c r="F191" s="9" t="s">
        <v>100</v>
      </c>
      <c r="G191" s="9" t="s">
        <v>100</v>
      </c>
      <c r="H191" s="9" t="s">
        <v>100</v>
      </c>
      <c r="I191" s="9" t="s">
        <v>100</v>
      </c>
      <c r="J191" s="9" t="s">
        <v>100</v>
      </c>
      <c r="K191" s="9" t="s">
        <v>100</v>
      </c>
      <c r="L191" s="9" t="s">
        <v>100</v>
      </c>
    </row>
    <row r="193" spans="1:9" ht="15">
      <c r="A193" s="63" t="s">
        <v>137</v>
      </c>
      <c r="B193" s="63"/>
      <c r="C193" s="63"/>
      <c r="D193" s="63"/>
      <c r="E193" s="63"/>
      <c r="F193" s="63"/>
      <c r="G193" s="63"/>
      <c r="H193" s="63"/>
      <c r="I193" s="63"/>
    </row>
    <row r="194" spans="1:9" ht="15">
      <c r="A194" s="72" t="s">
        <v>7</v>
      </c>
      <c r="B194" s="72"/>
      <c r="C194" s="72"/>
      <c r="D194" s="72"/>
      <c r="E194" s="72"/>
      <c r="F194" s="72"/>
      <c r="G194" s="72"/>
      <c r="H194" s="72"/>
      <c r="I194" s="72"/>
    </row>
    <row r="195" spans="1:9" ht="21.75" customHeight="1">
      <c r="A195" s="61" t="s">
        <v>111</v>
      </c>
      <c r="B195" s="61" t="s">
        <v>32</v>
      </c>
      <c r="C195" s="61" t="s">
        <v>33</v>
      </c>
      <c r="D195" s="61" t="s">
        <v>54</v>
      </c>
      <c r="E195" s="61"/>
      <c r="F195" s="61"/>
      <c r="G195" s="61" t="s">
        <v>69</v>
      </c>
      <c r="H195" s="61"/>
      <c r="I195" s="61"/>
    </row>
    <row r="196" spans="1:9" ht="33" customHeight="1">
      <c r="A196" s="61"/>
      <c r="B196" s="61"/>
      <c r="C196" s="61"/>
      <c r="D196" s="33" t="s">
        <v>9</v>
      </c>
      <c r="E196" s="33" t="s">
        <v>10</v>
      </c>
      <c r="F196" s="33" t="s">
        <v>124</v>
      </c>
      <c r="G196" s="33" t="s">
        <v>9</v>
      </c>
      <c r="H196" s="33" t="s">
        <v>10</v>
      </c>
      <c r="I196" s="33" t="s">
        <v>98</v>
      </c>
    </row>
    <row r="197" spans="1:9" ht="15">
      <c r="A197" s="33">
        <v>1</v>
      </c>
      <c r="B197" s="33">
        <v>2</v>
      </c>
      <c r="C197" s="33">
        <v>3</v>
      </c>
      <c r="D197" s="33">
        <v>4</v>
      </c>
      <c r="E197" s="33">
        <v>5</v>
      </c>
      <c r="F197" s="33">
        <v>6</v>
      </c>
      <c r="G197" s="33">
        <v>7</v>
      </c>
      <c r="H197" s="33">
        <v>8</v>
      </c>
      <c r="I197" s="33">
        <v>9</v>
      </c>
    </row>
    <row r="198" spans="1:9" ht="90">
      <c r="A198" s="33">
        <v>1</v>
      </c>
      <c r="B198" s="9" t="str">
        <f>$B$190</f>
        <v>Програми з благоустрою території Саксаганського району на 2020 – 2022 роки</v>
      </c>
      <c r="C198" s="9" t="str">
        <f>C190</f>
        <v> Рішенням Саксаганської районноїу місті ради від 24.12.2019  № 364 зі змінами</v>
      </c>
      <c r="D198" s="12">
        <f>C128</f>
        <v>0</v>
      </c>
      <c r="E198" s="12">
        <f>D128</f>
        <v>0</v>
      </c>
      <c r="F198" s="12">
        <f>E198+D198</f>
        <v>0</v>
      </c>
      <c r="G198" s="20">
        <f>G128</f>
        <v>0</v>
      </c>
      <c r="H198" s="20">
        <f>H128</f>
        <v>0</v>
      </c>
      <c r="I198" s="20">
        <f>G198+H198</f>
        <v>0</v>
      </c>
    </row>
    <row r="199" spans="1:9" ht="15">
      <c r="A199" s="33" t="s">
        <v>100</v>
      </c>
      <c r="B199" s="33" t="s">
        <v>6</v>
      </c>
      <c r="C199" s="9" t="s">
        <v>100</v>
      </c>
      <c r="D199" s="20">
        <f aca="true" t="shared" si="12" ref="D199:I199">D198</f>
        <v>0</v>
      </c>
      <c r="E199" s="20">
        <f t="shared" si="12"/>
        <v>0</v>
      </c>
      <c r="F199" s="20">
        <f t="shared" si="12"/>
        <v>0</v>
      </c>
      <c r="G199" s="20">
        <f t="shared" si="12"/>
        <v>0</v>
      </c>
      <c r="H199" s="20">
        <f t="shared" si="12"/>
        <v>0</v>
      </c>
      <c r="I199" s="20">
        <f t="shared" si="12"/>
        <v>0</v>
      </c>
    </row>
    <row r="202" spans="1:13" ht="15">
      <c r="A202" s="63" t="s">
        <v>138</v>
      </c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</row>
    <row r="203" spans="1:14" ht="15">
      <c r="A203" s="72" t="s">
        <v>7</v>
      </c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</row>
    <row r="204" spans="1:14" ht="120" customHeight="1">
      <c r="A204" s="68" t="s">
        <v>37</v>
      </c>
      <c r="B204" s="69"/>
      <c r="C204" s="73" t="s">
        <v>38</v>
      </c>
      <c r="D204" s="61" t="s">
        <v>34</v>
      </c>
      <c r="E204" s="61" t="s">
        <v>66</v>
      </c>
      <c r="F204" s="61"/>
      <c r="G204" s="61" t="s">
        <v>67</v>
      </c>
      <c r="H204" s="61"/>
      <c r="I204" s="61" t="s">
        <v>68</v>
      </c>
      <c r="J204" s="61"/>
      <c r="K204" s="61" t="s">
        <v>54</v>
      </c>
      <c r="L204" s="61"/>
      <c r="M204" s="61" t="s">
        <v>69</v>
      </c>
      <c r="N204" s="61"/>
    </row>
    <row r="205" spans="1:14" ht="124.5" customHeight="1">
      <c r="A205" s="68"/>
      <c r="B205" s="69"/>
      <c r="C205" s="74"/>
      <c r="D205" s="61"/>
      <c r="E205" s="33" t="s">
        <v>36</v>
      </c>
      <c r="F205" s="33" t="s">
        <v>35</v>
      </c>
      <c r="G205" s="33" t="s">
        <v>36</v>
      </c>
      <c r="H205" s="33" t="s">
        <v>35</v>
      </c>
      <c r="I205" s="33" t="s">
        <v>36</v>
      </c>
      <c r="J205" s="33" t="s">
        <v>35</v>
      </c>
      <c r="K205" s="33" t="s">
        <v>36</v>
      </c>
      <c r="L205" s="33" t="s">
        <v>35</v>
      </c>
      <c r="M205" s="33" t="s">
        <v>36</v>
      </c>
      <c r="N205" s="33" t="s">
        <v>35</v>
      </c>
    </row>
    <row r="206" spans="1:14" ht="15">
      <c r="A206" s="68">
        <v>1</v>
      </c>
      <c r="B206" s="69"/>
      <c r="C206" s="33">
        <v>2</v>
      </c>
      <c r="D206" s="33">
        <v>3</v>
      </c>
      <c r="E206" s="33">
        <v>4</v>
      </c>
      <c r="F206" s="33">
        <v>5</v>
      </c>
      <c r="G206" s="33">
        <v>6</v>
      </c>
      <c r="H206" s="33">
        <v>7</v>
      </c>
      <c r="I206" s="33">
        <v>8</v>
      </c>
      <c r="J206" s="33">
        <v>9</v>
      </c>
      <c r="K206" s="33">
        <v>10</v>
      </c>
      <c r="L206" s="33">
        <v>11</v>
      </c>
      <c r="M206" s="33">
        <v>12</v>
      </c>
      <c r="N206" s="33">
        <v>13</v>
      </c>
    </row>
    <row r="207" spans="1:14" s="44" customFormat="1" ht="61.5" customHeight="1">
      <c r="A207" s="78" t="s">
        <v>139</v>
      </c>
      <c r="B207" s="79"/>
      <c r="C207" s="43">
        <v>2020</v>
      </c>
      <c r="D207" s="12"/>
      <c r="E207" s="12"/>
      <c r="F207" s="43"/>
      <c r="G207" s="12">
        <v>1320975</v>
      </c>
      <c r="H207" s="43">
        <v>100</v>
      </c>
      <c r="I207" s="43"/>
      <c r="J207" s="43"/>
      <c r="K207" s="43"/>
      <c r="L207" s="43"/>
      <c r="M207" s="43"/>
      <c r="N207" s="43"/>
    </row>
    <row r="208" spans="1:14" s="44" customFormat="1" ht="67.5" customHeight="1">
      <c r="A208" s="78" t="s">
        <v>140</v>
      </c>
      <c r="B208" s="79"/>
      <c r="C208" s="43">
        <v>2020</v>
      </c>
      <c r="D208" s="12"/>
      <c r="E208" s="12"/>
      <c r="F208" s="43"/>
      <c r="G208" s="12">
        <v>456000</v>
      </c>
      <c r="H208" s="43">
        <v>100</v>
      </c>
      <c r="I208" s="43"/>
      <c r="J208" s="43"/>
      <c r="K208" s="43"/>
      <c r="L208" s="43"/>
      <c r="M208" s="43"/>
      <c r="N208" s="43"/>
    </row>
    <row r="209" spans="1:14" s="44" customFormat="1" ht="69" customHeight="1">
      <c r="A209" s="78" t="s">
        <v>169</v>
      </c>
      <c r="B209" s="79"/>
      <c r="C209" s="43">
        <v>2020</v>
      </c>
      <c r="D209" s="12"/>
      <c r="E209" s="12"/>
      <c r="F209" s="43"/>
      <c r="G209" s="12">
        <v>475000</v>
      </c>
      <c r="H209" s="43">
        <v>100</v>
      </c>
      <c r="I209" s="43"/>
      <c r="J209" s="43"/>
      <c r="K209" s="43"/>
      <c r="L209" s="43"/>
      <c r="M209" s="43"/>
      <c r="N209" s="43"/>
    </row>
    <row r="210" spans="1:14" s="44" customFormat="1" ht="63.75" customHeight="1">
      <c r="A210" s="78" t="s">
        <v>181</v>
      </c>
      <c r="B210" s="79"/>
      <c r="C210" s="43">
        <v>2020</v>
      </c>
      <c r="D210" s="12"/>
      <c r="E210" s="12"/>
      <c r="F210" s="43"/>
      <c r="G210" s="12">
        <v>1319170</v>
      </c>
      <c r="H210" s="43">
        <v>100</v>
      </c>
      <c r="I210" s="43"/>
      <c r="J210" s="43"/>
      <c r="K210" s="43"/>
      <c r="L210" s="43"/>
      <c r="M210" s="43"/>
      <c r="N210" s="43"/>
    </row>
    <row r="211" spans="1:14" s="44" customFormat="1" ht="72.75" customHeight="1">
      <c r="A211" s="78" t="s">
        <v>182</v>
      </c>
      <c r="B211" s="79"/>
      <c r="C211" s="43">
        <v>2020</v>
      </c>
      <c r="D211" s="12"/>
      <c r="E211" s="12"/>
      <c r="F211" s="43"/>
      <c r="G211" s="12">
        <v>470060</v>
      </c>
      <c r="H211" s="43">
        <v>100</v>
      </c>
      <c r="I211" s="43"/>
      <c r="J211" s="43"/>
      <c r="K211" s="43"/>
      <c r="L211" s="43"/>
      <c r="M211" s="43"/>
      <c r="N211" s="43"/>
    </row>
    <row r="212" spans="1:14" s="44" customFormat="1" ht="15">
      <c r="A212" s="68">
        <v>1</v>
      </c>
      <c r="B212" s="69"/>
      <c r="C212" s="43">
        <v>2</v>
      </c>
      <c r="D212" s="43">
        <v>3</v>
      </c>
      <c r="E212" s="43">
        <v>4</v>
      </c>
      <c r="F212" s="43">
        <v>5</v>
      </c>
      <c r="G212" s="43">
        <v>6</v>
      </c>
      <c r="H212" s="43">
        <v>7</v>
      </c>
      <c r="I212" s="43">
        <v>8</v>
      </c>
      <c r="J212" s="43">
        <v>9</v>
      </c>
      <c r="K212" s="43">
        <v>10</v>
      </c>
      <c r="L212" s="43">
        <v>11</v>
      </c>
      <c r="M212" s="43">
        <v>12</v>
      </c>
      <c r="N212" s="43">
        <v>13</v>
      </c>
    </row>
    <row r="213" spans="1:14" s="44" customFormat="1" ht="74.25" customHeight="1">
      <c r="A213" s="78" t="s">
        <v>170</v>
      </c>
      <c r="B213" s="79" t="s">
        <v>170</v>
      </c>
      <c r="C213" s="43">
        <v>2021</v>
      </c>
      <c r="D213" s="12"/>
      <c r="E213" s="12"/>
      <c r="F213" s="43"/>
      <c r="G213" s="12"/>
      <c r="H213" s="43"/>
      <c r="I213" s="12">
        <v>1369844</v>
      </c>
      <c r="J213" s="43">
        <v>100</v>
      </c>
      <c r="K213" s="43"/>
      <c r="L213" s="43"/>
      <c r="M213" s="43"/>
      <c r="N213" s="43"/>
    </row>
    <row r="214" spans="1:14" ht="69.75" customHeight="1">
      <c r="A214" s="78" t="s">
        <v>171</v>
      </c>
      <c r="B214" s="79" t="s">
        <v>171</v>
      </c>
      <c r="C214" s="43">
        <v>2021</v>
      </c>
      <c r="D214" s="12"/>
      <c r="E214" s="12"/>
      <c r="F214" s="33"/>
      <c r="G214" s="12"/>
      <c r="H214" s="33"/>
      <c r="I214" s="12">
        <v>487746</v>
      </c>
      <c r="J214" s="33">
        <v>100</v>
      </c>
      <c r="K214" s="33"/>
      <c r="L214" s="33"/>
      <c r="M214" s="33"/>
      <c r="N214" s="33"/>
    </row>
    <row r="215" spans="1:14" ht="61.5" customHeight="1">
      <c r="A215" s="78" t="s">
        <v>172</v>
      </c>
      <c r="B215" s="79" t="s">
        <v>172</v>
      </c>
      <c r="C215" s="43">
        <v>2021</v>
      </c>
      <c r="D215" s="12"/>
      <c r="E215" s="12"/>
      <c r="F215" s="33"/>
      <c r="G215" s="12"/>
      <c r="H215" s="39"/>
      <c r="I215" s="12">
        <v>488971</v>
      </c>
      <c r="J215" s="33">
        <v>100</v>
      </c>
      <c r="K215" s="33"/>
      <c r="L215" s="33"/>
      <c r="M215" s="33"/>
      <c r="N215" s="33"/>
    </row>
    <row r="216" spans="1:14" ht="68.25" customHeight="1">
      <c r="A216" s="78" t="s">
        <v>173</v>
      </c>
      <c r="B216" s="79" t="s">
        <v>173</v>
      </c>
      <c r="C216" s="43">
        <v>2021</v>
      </c>
      <c r="D216" s="12"/>
      <c r="E216" s="12"/>
      <c r="F216" s="33"/>
      <c r="G216" s="12"/>
      <c r="H216" s="39"/>
      <c r="I216" s="12">
        <v>497176</v>
      </c>
      <c r="J216" s="33">
        <v>100</v>
      </c>
      <c r="K216" s="33"/>
      <c r="L216" s="33"/>
      <c r="M216" s="33"/>
      <c r="N216" s="33"/>
    </row>
    <row r="217" spans="1:14" ht="63.75" customHeight="1">
      <c r="A217" s="78" t="s">
        <v>174</v>
      </c>
      <c r="B217" s="79" t="s">
        <v>174</v>
      </c>
      <c r="C217" s="43">
        <v>2021</v>
      </c>
      <c r="D217" s="12"/>
      <c r="E217" s="12"/>
      <c r="F217" s="33"/>
      <c r="G217" s="12"/>
      <c r="H217" s="39"/>
      <c r="I217" s="12">
        <v>1274000</v>
      </c>
      <c r="J217" s="33">
        <v>100</v>
      </c>
      <c r="K217" s="33" t="s">
        <v>100</v>
      </c>
      <c r="L217" s="33" t="s">
        <v>100</v>
      </c>
      <c r="M217" s="33" t="s">
        <v>100</v>
      </c>
      <c r="N217" s="33" t="s">
        <v>100</v>
      </c>
    </row>
    <row r="218" spans="1:14" ht="47.25" customHeight="1">
      <c r="A218" s="78" t="s">
        <v>175</v>
      </c>
      <c r="B218" s="79" t="s">
        <v>175</v>
      </c>
      <c r="C218" s="43">
        <v>2021</v>
      </c>
      <c r="D218" s="12"/>
      <c r="E218" s="12"/>
      <c r="F218" s="33"/>
      <c r="G218" s="12"/>
      <c r="H218" s="39"/>
      <c r="I218" s="12">
        <v>1372000</v>
      </c>
      <c r="J218" s="33">
        <v>100</v>
      </c>
      <c r="K218" s="33" t="s">
        <v>100</v>
      </c>
      <c r="L218" s="33" t="s">
        <v>100</v>
      </c>
      <c r="M218" s="33" t="s">
        <v>100</v>
      </c>
      <c r="N218" s="33" t="s">
        <v>100</v>
      </c>
    </row>
    <row r="220" spans="1:10" ht="75.75" customHeight="1">
      <c r="A220" s="57" t="s">
        <v>141</v>
      </c>
      <c r="B220" s="57"/>
      <c r="C220" s="57"/>
      <c r="D220" s="57"/>
      <c r="E220" s="57"/>
      <c r="F220" s="57"/>
      <c r="G220" s="57"/>
      <c r="H220" s="57"/>
      <c r="I220" s="57"/>
      <c r="J220" s="57"/>
    </row>
    <row r="221" spans="1:10" ht="15">
      <c r="A221" s="57" t="s">
        <v>162</v>
      </c>
      <c r="B221" s="57"/>
      <c r="C221" s="57"/>
      <c r="D221" s="57"/>
      <c r="E221" s="57"/>
      <c r="F221" s="57"/>
      <c r="G221" s="57"/>
      <c r="H221" s="57"/>
      <c r="I221" s="57"/>
      <c r="J221" s="57"/>
    </row>
    <row r="222" spans="1:10" ht="15">
      <c r="A222" s="57" t="s">
        <v>163</v>
      </c>
      <c r="B222" s="57"/>
      <c r="C222" s="57"/>
      <c r="D222" s="57"/>
      <c r="E222" s="57"/>
      <c r="F222" s="57"/>
      <c r="G222" s="57"/>
      <c r="H222" s="57"/>
      <c r="I222" s="57"/>
      <c r="J222" s="57"/>
    </row>
    <row r="223" spans="1:10" ht="15">
      <c r="A223" s="62" t="s">
        <v>7</v>
      </c>
      <c r="B223" s="62"/>
      <c r="C223" s="62"/>
      <c r="D223" s="62"/>
      <c r="E223" s="62"/>
      <c r="F223" s="62"/>
      <c r="G223" s="62"/>
      <c r="H223" s="62"/>
      <c r="I223" s="62"/>
      <c r="J223" s="62"/>
    </row>
    <row r="224" spans="1:10" ht="72.75" customHeight="1">
      <c r="A224" s="61" t="s">
        <v>39</v>
      </c>
      <c r="B224" s="61" t="s">
        <v>3</v>
      </c>
      <c r="C224" s="61" t="s">
        <v>46</v>
      </c>
      <c r="D224" s="61" t="s">
        <v>127</v>
      </c>
      <c r="E224" s="61" t="s">
        <v>50</v>
      </c>
      <c r="F224" s="61" t="s">
        <v>51</v>
      </c>
      <c r="G224" s="61" t="s">
        <v>128</v>
      </c>
      <c r="H224" s="61" t="s">
        <v>52</v>
      </c>
      <c r="I224" s="61"/>
      <c r="J224" s="61" t="s">
        <v>129</v>
      </c>
    </row>
    <row r="225" spans="1:10" ht="30">
      <c r="A225" s="61"/>
      <c r="B225" s="61"/>
      <c r="C225" s="61"/>
      <c r="D225" s="61"/>
      <c r="E225" s="61"/>
      <c r="F225" s="61"/>
      <c r="G225" s="61"/>
      <c r="H225" s="33" t="s">
        <v>44</v>
      </c>
      <c r="I225" s="33" t="s">
        <v>45</v>
      </c>
      <c r="J225" s="61"/>
    </row>
    <row r="226" spans="1:10" ht="15">
      <c r="A226" s="33">
        <v>1</v>
      </c>
      <c r="B226" s="33">
        <v>2</v>
      </c>
      <c r="C226" s="33">
        <v>3</v>
      </c>
      <c r="D226" s="33">
        <v>4</v>
      </c>
      <c r="E226" s="33">
        <v>5</v>
      </c>
      <c r="F226" s="33">
        <v>6</v>
      </c>
      <c r="G226" s="33">
        <v>7</v>
      </c>
      <c r="H226" s="33">
        <v>8</v>
      </c>
      <c r="I226" s="33">
        <v>9</v>
      </c>
      <c r="J226" s="33">
        <v>10</v>
      </c>
    </row>
    <row r="227" spans="1:10" ht="15">
      <c r="A227" s="33" t="s">
        <v>100</v>
      </c>
      <c r="B227" s="33" t="s">
        <v>100</v>
      </c>
      <c r="C227" s="33" t="s">
        <v>100</v>
      </c>
      <c r="D227" s="33" t="s">
        <v>100</v>
      </c>
      <c r="E227" s="33" t="s">
        <v>100</v>
      </c>
      <c r="F227" s="33" t="s">
        <v>100</v>
      </c>
      <c r="G227" s="33" t="s">
        <v>100</v>
      </c>
      <c r="H227" s="33" t="s">
        <v>100</v>
      </c>
      <c r="I227" s="33" t="s">
        <v>100</v>
      </c>
      <c r="J227" s="33" t="s">
        <v>100</v>
      </c>
    </row>
    <row r="228" spans="1:10" ht="15">
      <c r="A228" s="33" t="s">
        <v>100</v>
      </c>
      <c r="B228" s="33" t="s">
        <v>6</v>
      </c>
      <c r="C228" s="33" t="s">
        <v>100</v>
      </c>
      <c r="D228" s="33" t="s">
        <v>100</v>
      </c>
      <c r="E228" s="33" t="s">
        <v>100</v>
      </c>
      <c r="F228" s="33" t="s">
        <v>100</v>
      </c>
      <c r="G228" s="33" t="s">
        <v>100</v>
      </c>
      <c r="H228" s="33" t="s">
        <v>100</v>
      </c>
      <c r="I228" s="33" t="s">
        <v>100</v>
      </c>
      <c r="J228" s="33" t="s">
        <v>100</v>
      </c>
    </row>
    <row r="230" spans="1:12" ht="15">
      <c r="A230" s="63" t="s">
        <v>164</v>
      </c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</row>
    <row r="231" spans="1:12" ht="15">
      <c r="A231" s="62" t="s">
        <v>7</v>
      </c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</row>
    <row r="232" spans="1:12" ht="15">
      <c r="A232" s="61" t="s">
        <v>39</v>
      </c>
      <c r="B232" s="61" t="s">
        <v>3</v>
      </c>
      <c r="C232" s="61" t="s">
        <v>157</v>
      </c>
      <c r="D232" s="61"/>
      <c r="E232" s="61"/>
      <c r="F232" s="61"/>
      <c r="G232" s="61"/>
      <c r="H232" s="61" t="s">
        <v>165</v>
      </c>
      <c r="I232" s="61"/>
      <c r="J232" s="61"/>
      <c r="K232" s="61"/>
      <c r="L232" s="61"/>
    </row>
    <row r="233" spans="1:12" ht="150.75" customHeight="1">
      <c r="A233" s="61"/>
      <c r="B233" s="61"/>
      <c r="C233" s="61" t="s">
        <v>40</v>
      </c>
      <c r="D233" s="61" t="s">
        <v>41</v>
      </c>
      <c r="E233" s="61" t="s">
        <v>42</v>
      </c>
      <c r="F233" s="61"/>
      <c r="G233" s="61" t="s">
        <v>130</v>
      </c>
      <c r="H233" s="61" t="s">
        <v>43</v>
      </c>
      <c r="I233" s="61" t="s">
        <v>131</v>
      </c>
      <c r="J233" s="61" t="s">
        <v>42</v>
      </c>
      <c r="K233" s="61"/>
      <c r="L233" s="61" t="s">
        <v>132</v>
      </c>
    </row>
    <row r="234" spans="1:12" ht="30">
      <c r="A234" s="61"/>
      <c r="B234" s="61"/>
      <c r="C234" s="61"/>
      <c r="D234" s="61"/>
      <c r="E234" s="33" t="s">
        <v>44</v>
      </c>
      <c r="F234" s="33" t="s">
        <v>45</v>
      </c>
      <c r="G234" s="61"/>
      <c r="H234" s="61"/>
      <c r="I234" s="61"/>
      <c r="J234" s="33" t="s">
        <v>44</v>
      </c>
      <c r="K234" s="33" t="s">
        <v>45</v>
      </c>
      <c r="L234" s="61"/>
    </row>
    <row r="235" spans="1:12" ht="15">
      <c r="A235" s="33">
        <v>1</v>
      </c>
      <c r="B235" s="33">
        <v>2</v>
      </c>
      <c r="C235" s="33">
        <v>3</v>
      </c>
      <c r="D235" s="33">
        <v>4</v>
      </c>
      <c r="E235" s="33">
        <v>5</v>
      </c>
      <c r="F235" s="33">
        <v>6</v>
      </c>
      <c r="G235" s="33">
        <v>7</v>
      </c>
      <c r="H235" s="33">
        <v>8</v>
      </c>
      <c r="I235" s="33">
        <v>9</v>
      </c>
      <c r="J235" s="33">
        <v>10</v>
      </c>
      <c r="K235" s="33">
        <v>11</v>
      </c>
      <c r="L235" s="33">
        <v>12</v>
      </c>
    </row>
    <row r="236" spans="1:12" ht="30">
      <c r="A236" s="33">
        <f>A69</f>
        <v>3110</v>
      </c>
      <c r="B236" s="39" t="str">
        <f>B69</f>
        <v>Придбання обладнання і предметів довгострокового користування</v>
      </c>
      <c r="C236" s="12">
        <f>J69</f>
        <v>43504</v>
      </c>
      <c r="D236" s="33" t="s">
        <v>100</v>
      </c>
      <c r="E236" s="33" t="s">
        <v>100</v>
      </c>
      <c r="F236" s="33" t="s">
        <v>100</v>
      </c>
      <c r="G236" s="12">
        <f>C236</f>
        <v>43504</v>
      </c>
      <c r="H236" s="33" t="s">
        <v>100</v>
      </c>
      <c r="I236" s="33" t="s">
        <v>100</v>
      </c>
      <c r="J236" s="33" t="s">
        <v>100</v>
      </c>
      <c r="K236" s="33" t="s">
        <v>100</v>
      </c>
      <c r="L236" s="33" t="s">
        <v>100</v>
      </c>
    </row>
    <row r="237" spans="1:12" ht="22.5" customHeight="1">
      <c r="A237" s="39">
        <f>A70</f>
        <v>3132</v>
      </c>
      <c r="B237" s="39" t="str">
        <f>B70</f>
        <v>Капітальний ремонт інших об'єктів</v>
      </c>
      <c r="C237" s="12">
        <f>J70</f>
        <v>3997701</v>
      </c>
      <c r="D237" s="33" t="s">
        <v>100</v>
      </c>
      <c r="E237" s="33" t="s">
        <v>100</v>
      </c>
      <c r="F237" s="33" t="s">
        <v>100</v>
      </c>
      <c r="G237" s="12">
        <f>C237</f>
        <v>3997701</v>
      </c>
      <c r="H237" s="12">
        <f>L70</f>
        <v>5489737</v>
      </c>
      <c r="I237" s="33" t="s">
        <v>100</v>
      </c>
      <c r="J237" s="33" t="s">
        <v>100</v>
      </c>
      <c r="K237" s="33" t="s">
        <v>100</v>
      </c>
      <c r="L237" s="12">
        <f>H237</f>
        <v>5489737</v>
      </c>
    </row>
    <row r="238" spans="1:12" ht="15">
      <c r="A238" s="33" t="s">
        <v>100</v>
      </c>
      <c r="B238" s="33" t="s">
        <v>6</v>
      </c>
      <c r="C238" s="12">
        <f>J71</f>
        <v>4041205</v>
      </c>
      <c r="D238" s="33" t="s">
        <v>100</v>
      </c>
      <c r="E238" s="33" t="s">
        <v>100</v>
      </c>
      <c r="F238" s="33" t="s">
        <v>100</v>
      </c>
      <c r="G238" s="12">
        <f>C238</f>
        <v>4041205</v>
      </c>
      <c r="H238" s="12">
        <f>H237</f>
        <v>5489737</v>
      </c>
      <c r="I238" s="33" t="s">
        <v>100</v>
      </c>
      <c r="J238" s="33" t="s">
        <v>100</v>
      </c>
      <c r="K238" s="33" t="s">
        <v>100</v>
      </c>
      <c r="L238" s="12">
        <f>H238</f>
        <v>5489737</v>
      </c>
    </row>
    <row r="240" spans="1:9" ht="15">
      <c r="A240" s="63" t="s">
        <v>177</v>
      </c>
      <c r="B240" s="63"/>
      <c r="C240" s="63"/>
      <c r="D240" s="63"/>
      <c r="E240" s="63"/>
      <c r="F240" s="63"/>
      <c r="G240" s="63"/>
      <c r="H240" s="63"/>
      <c r="I240" s="63"/>
    </row>
    <row r="241" spans="1:9" ht="15">
      <c r="A241" s="62" t="s">
        <v>7</v>
      </c>
      <c r="B241" s="62"/>
      <c r="C241" s="62"/>
      <c r="D241" s="62"/>
      <c r="E241" s="62"/>
      <c r="F241" s="62"/>
      <c r="G241" s="62"/>
      <c r="H241" s="62"/>
      <c r="I241" s="62"/>
    </row>
    <row r="242" spans="1:9" ht="120">
      <c r="A242" s="33" t="s">
        <v>39</v>
      </c>
      <c r="B242" s="33" t="s">
        <v>3</v>
      </c>
      <c r="C242" s="33" t="s">
        <v>46</v>
      </c>
      <c r="D242" s="33" t="s">
        <v>47</v>
      </c>
      <c r="E242" s="33" t="s">
        <v>158</v>
      </c>
      <c r="F242" s="33" t="s">
        <v>161</v>
      </c>
      <c r="G242" s="33" t="s">
        <v>159</v>
      </c>
      <c r="H242" s="33" t="s">
        <v>48</v>
      </c>
      <c r="I242" s="33" t="s">
        <v>49</v>
      </c>
    </row>
    <row r="243" spans="1:9" ht="15">
      <c r="A243" s="33">
        <v>1</v>
      </c>
      <c r="B243" s="33">
        <v>2</v>
      </c>
      <c r="C243" s="33">
        <v>3</v>
      </c>
      <c r="D243" s="33">
        <v>4</v>
      </c>
      <c r="E243" s="33">
        <v>5</v>
      </c>
      <c r="F243" s="33">
        <v>6</v>
      </c>
      <c r="G243" s="33">
        <v>7</v>
      </c>
      <c r="H243" s="33">
        <v>8</v>
      </c>
      <c r="I243" s="33">
        <v>9</v>
      </c>
    </row>
    <row r="244" spans="1:9" ht="15">
      <c r="A244" s="33" t="s">
        <v>100</v>
      </c>
      <c r="B244" s="33" t="s">
        <v>100</v>
      </c>
      <c r="C244" s="33" t="s">
        <v>100</v>
      </c>
      <c r="D244" s="33" t="s">
        <v>100</v>
      </c>
      <c r="E244" s="33" t="s">
        <v>100</v>
      </c>
      <c r="F244" s="33" t="s">
        <v>100</v>
      </c>
      <c r="G244" s="33" t="s">
        <v>100</v>
      </c>
      <c r="H244" s="33" t="s">
        <v>100</v>
      </c>
      <c r="I244" s="33" t="s">
        <v>100</v>
      </c>
    </row>
    <row r="245" spans="1:9" ht="15">
      <c r="A245" s="33" t="s">
        <v>100</v>
      </c>
      <c r="B245" s="33" t="s">
        <v>6</v>
      </c>
      <c r="C245" s="33" t="s">
        <v>100</v>
      </c>
      <c r="D245" s="33" t="s">
        <v>100</v>
      </c>
      <c r="E245" s="33" t="s">
        <v>100</v>
      </c>
      <c r="F245" s="33" t="s">
        <v>100</v>
      </c>
      <c r="G245" s="33" t="s">
        <v>100</v>
      </c>
      <c r="H245" s="33" t="s">
        <v>100</v>
      </c>
      <c r="I245" s="33" t="s">
        <v>100</v>
      </c>
    </row>
    <row r="247" spans="1:9" ht="15">
      <c r="A247" s="77" t="s">
        <v>178</v>
      </c>
      <c r="B247" s="77"/>
      <c r="C247" s="77"/>
      <c r="D247" s="77"/>
      <c r="E247" s="77"/>
      <c r="F247" s="77"/>
      <c r="G247" s="77"/>
      <c r="H247" s="77"/>
      <c r="I247" s="77"/>
    </row>
    <row r="248" spans="1:12" s="40" customFormat="1" ht="15">
      <c r="A248" s="58" t="s">
        <v>179</v>
      </c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</row>
    <row r="249" spans="1:9" ht="45.75" customHeight="1">
      <c r="A249" s="57" t="s">
        <v>160</v>
      </c>
      <c r="B249" s="57"/>
      <c r="C249" s="57"/>
      <c r="D249" s="57"/>
      <c r="E249" s="57"/>
      <c r="F249" s="57"/>
      <c r="G249" s="57"/>
      <c r="H249" s="57"/>
      <c r="I249" s="57"/>
    </row>
    <row r="250" spans="1:12" s="40" customFormat="1" ht="34.5" customHeight="1">
      <c r="A250" s="82" t="s">
        <v>180</v>
      </c>
      <c r="B250" s="82"/>
      <c r="C250" s="82"/>
      <c r="D250" s="82"/>
      <c r="E250" s="82"/>
      <c r="F250" s="82"/>
      <c r="G250" s="82"/>
      <c r="H250" s="82"/>
      <c r="I250" s="82"/>
      <c r="J250" s="82"/>
      <c r="K250" s="82"/>
      <c r="L250" s="82"/>
    </row>
    <row r="252" spans="1:9" ht="15" customHeight="1">
      <c r="A252" s="63" t="s">
        <v>4</v>
      </c>
      <c r="B252" s="63"/>
      <c r="C252" s="28"/>
      <c r="D252" s="29"/>
      <c r="G252" s="75" t="s">
        <v>156</v>
      </c>
      <c r="H252" s="75"/>
      <c r="I252" s="75"/>
    </row>
    <row r="253" spans="1:9" ht="15">
      <c r="A253" s="31"/>
      <c r="B253" s="30"/>
      <c r="D253" s="28" t="s">
        <v>5</v>
      </c>
      <c r="G253" s="76" t="s">
        <v>133</v>
      </c>
      <c r="H253" s="76"/>
      <c r="I253" s="76"/>
    </row>
    <row r="254" spans="1:9" ht="15" customHeight="1">
      <c r="A254" s="63" t="s">
        <v>77</v>
      </c>
      <c r="B254" s="63"/>
      <c r="C254" s="28"/>
      <c r="D254" s="29"/>
      <c r="G254" s="75" t="s">
        <v>183</v>
      </c>
      <c r="H254" s="75"/>
      <c r="I254" s="75"/>
    </row>
    <row r="255" spans="1:9" ht="15">
      <c r="A255" s="32"/>
      <c r="B255" s="28"/>
      <c r="C255" s="28"/>
      <c r="D255" s="28" t="s">
        <v>5</v>
      </c>
      <c r="G255" s="76" t="s">
        <v>133</v>
      </c>
      <c r="H255" s="76"/>
      <c r="I255" s="76"/>
    </row>
  </sheetData>
  <sheetProtection/>
  <mergeCells count="236">
    <mergeCell ref="A98:J98"/>
    <mergeCell ref="A106:N106"/>
    <mergeCell ref="A123:J123"/>
    <mergeCell ref="A132:N132"/>
    <mergeCell ref="A146:K146"/>
    <mergeCell ref="A160:K160"/>
    <mergeCell ref="D140:E140"/>
    <mergeCell ref="D141:E141"/>
    <mergeCell ref="D142:E142"/>
    <mergeCell ref="D143:E143"/>
    <mergeCell ref="A254:B254"/>
    <mergeCell ref="G254:I254"/>
    <mergeCell ref="G255:I255"/>
    <mergeCell ref="A214:B214"/>
    <mergeCell ref="A215:B215"/>
    <mergeCell ref="A216:B216"/>
    <mergeCell ref="A240:I240"/>
    <mergeCell ref="A247:I247"/>
    <mergeCell ref="A249:I249"/>
    <mergeCell ref="A252:B252"/>
    <mergeCell ref="G252:I252"/>
    <mergeCell ref="G253:I253"/>
    <mergeCell ref="E233:F233"/>
    <mergeCell ref="G233:G234"/>
    <mergeCell ref="H233:H234"/>
    <mergeCell ref="I233:I234"/>
    <mergeCell ref="A241:I241"/>
    <mergeCell ref="A250:L250"/>
    <mergeCell ref="J233:K233"/>
    <mergeCell ref="L233:L234"/>
    <mergeCell ref="A230:L230"/>
    <mergeCell ref="A232:A234"/>
    <mergeCell ref="B232:B234"/>
    <mergeCell ref="C232:G232"/>
    <mergeCell ref="H232:L232"/>
    <mergeCell ref="C233:C234"/>
    <mergeCell ref="D233:D234"/>
    <mergeCell ref="A224:A225"/>
    <mergeCell ref="B224:B225"/>
    <mergeCell ref="C224:C225"/>
    <mergeCell ref="D224:D225"/>
    <mergeCell ref="A231:L231"/>
    <mergeCell ref="E224:E225"/>
    <mergeCell ref="F224:F225"/>
    <mergeCell ref="G224:G225"/>
    <mergeCell ref="H224:I224"/>
    <mergeCell ref="J224:J225"/>
    <mergeCell ref="A206:B206"/>
    <mergeCell ref="A217:B217"/>
    <mergeCell ref="A218:B218"/>
    <mergeCell ref="A220:J220"/>
    <mergeCell ref="A221:J221"/>
    <mergeCell ref="A222:J222"/>
    <mergeCell ref="A208:B208"/>
    <mergeCell ref="A209:B209"/>
    <mergeCell ref="A210:B210"/>
    <mergeCell ref="A211:B211"/>
    <mergeCell ref="A223:J223"/>
    <mergeCell ref="A202:M202"/>
    <mergeCell ref="A204:B205"/>
    <mergeCell ref="C204:C205"/>
    <mergeCell ref="D204:D205"/>
    <mergeCell ref="E204:F204"/>
    <mergeCell ref="G204:H204"/>
    <mergeCell ref="I204:J204"/>
    <mergeCell ref="K204:L204"/>
    <mergeCell ref="M204:N204"/>
    <mergeCell ref="A203:N203"/>
    <mergeCell ref="A193:I193"/>
    <mergeCell ref="A195:A196"/>
    <mergeCell ref="B195:B196"/>
    <mergeCell ref="C195:C196"/>
    <mergeCell ref="D195:F195"/>
    <mergeCell ref="G195:I195"/>
    <mergeCell ref="A194:I194"/>
    <mergeCell ref="A185:L185"/>
    <mergeCell ref="A187:A188"/>
    <mergeCell ref="B187:B188"/>
    <mergeCell ref="C187:C188"/>
    <mergeCell ref="D187:F187"/>
    <mergeCell ref="G187:I187"/>
    <mergeCell ref="J187:L187"/>
    <mergeCell ref="N174:N175"/>
    <mergeCell ref="O174:O175"/>
    <mergeCell ref="P174:P175"/>
    <mergeCell ref="A182:L182"/>
    <mergeCell ref="A183:L183"/>
    <mergeCell ref="A184:L184"/>
    <mergeCell ref="E174:F174"/>
    <mergeCell ref="G174:H174"/>
    <mergeCell ref="I174:J174"/>
    <mergeCell ref="K174:K175"/>
    <mergeCell ref="L174:L175"/>
    <mergeCell ref="M174:M175"/>
    <mergeCell ref="J162:K162"/>
    <mergeCell ref="A171:P171"/>
    <mergeCell ref="A173:A175"/>
    <mergeCell ref="B173:B175"/>
    <mergeCell ref="C173:F173"/>
    <mergeCell ref="G173:J173"/>
    <mergeCell ref="K173:L173"/>
    <mergeCell ref="M173:N173"/>
    <mergeCell ref="O173:P173"/>
    <mergeCell ref="C174:D174"/>
    <mergeCell ref="D154:E154"/>
    <mergeCell ref="D155:E155"/>
    <mergeCell ref="D156:E156"/>
    <mergeCell ref="D157:E157"/>
    <mergeCell ref="A159:K159"/>
    <mergeCell ref="A162:A163"/>
    <mergeCell ref="B162:C162"/>
    <mergeCell ref="D162:E162"/>
    <mergeCell ref="F162:G162"/>
    <mergeCell ref="H162:I162"/>
    <mergeCell ref="I147:K147"/>
    <mergeCell ref="D149:E149"/>
    <mergeCell ref="D150:E150"/>
    <mergeCell ref="D151:E151"/>
    <mergeCell ref="D152:E152"/>
    <mergeCell ref="D153:E153"/>
    <mergeCell ref="A145:J145"/>
    <mergeCell ref="A147:A148"/>
    <mergeCell ref="B147:B148"/>
    <mergeCell ref="C147:C148"/>
    <mergeCell ref="D147:E148"/>
    <mergeCell ref="F147:H147"/>
    <mergeCell ref="L133:N133"/>
    <mergeCell ref="D135:E135"/>
    <mergeCell ref="D136:E136"/>
    <mergeCell ref="D137:E137"/>
    <mergeCell ref="D138:E138"/>
    <mergeCell ref="D139:E139"/>
    <mergeCell ref="A133:A134"/>
    <mergeCell ref="B133:B134"/>
    <mergeCell ref="C133:C134"/>
    <mergeCell ref="D133:E134"/>
    <mergeCell ref="F133:H133"/>
    <mergeCell ref="I133:K133"/>
    <mergeCell ref="A124:A125"/>
    <mergeCell ref="B124:B125"/>
    <mergeCell ref="C124:F124"/>
    <mergeCell ref="G124:J124"/>
    <mergeCell ref="A130:M130"/>
    <mergeCell ref="A131:M131"/>
    <mergeCell ref="A107:A108"/>
    <mergeCell ref="B107:B108"/>
    <mergeCell ref="C107:F107"/>
    <mergeCell ref="G107:J107"/>
    <mergeCell ref="K107:N107"/>
    <mergeCell ref="A122:J122"/>
    <mergeCell ref="A99:A100"/>
    <mergeCell ref="B99:B100"/>
    <mergeCell ref="C99:F99"/>
    <mergeCell ref="G99:J99"/>
    <mergeCell ref="A104:N104"/>
    <mergeCell ref="A105:N105"/>
    <mergeCell ref="A83:J83"/>
    <mergeCell ref="A85:A86"/>
    <mergeCell ref="B85:B86"/>
    <mergeCell ref="C85:F85"/>
    <mergeCell ref="G85:J85"/>
    <mergeCell ref="A97:J97"/>
    <mergeCell ref="A84:J84"/>
    <mergeCell ref="A74:N74"/>
    <mergeCell ref="A76:A77"/>
    <mergeCell ref="B76:B77"/>
    <mergeCell ref="C76:F76"/>
    <mergeCell ref="G76:J76"/>
    <mergeCell ref="K76:N76"/>
    <mergeCell ref="A75:N75"/>
    <mergeCell ref="A58:N58"/>
    <mergeCell ref="A60:A61"/>
    <mergeCell ref="B60:B61"/>
    <mergeCell ref="C60:F60"/>
    <mergeCell ref="G60:J60"/>
    <mergeCell ref="K60:N60"/>
    <mergeCell ref="A59:N59"/>
    <mergeCell ref="A46:J46"/>
    <mergeCell ref="A48:A49"/>
    <mergeCell ref="B48:B49"/>
    <mergeCell ref="C48:F48"/>
    <mergeCell ref="G48:J48"/>
    <mergeCell ref="A57:N57"/>
    <mergeCell ref="A47:J47"/>
    <mergeCell ref="A36:A37"/>
    <mergeCell ref="B36:B37"/>
    <mergeCell ref="C36:F36"/>
    <mergeCell ref="G36:J36"/>
    <mergeCell ref="K36:N36"/>
    <mergeCell ref="A35:N35"/>
    <mergeCell ref="A27:P27"/>
    <mergeCell ref="A28:P28"/>
    <mergeCell ref="A30:P30"/>
    <mergeCell ref="A32:P32"/>
    <mergeCell ref="A33:P33"/>
    <mergeCell ref="A34:P34"/>
    <mergeCell ref="A31:P31"/>
    <mergeCell ref="A23:I23"/>
    <mergeCell ref="A24:P24"/>
    <mergeCell ref="A25:P25"/>
    <mergeCell ref="A26:P26"/>
    <mergeCell ref="A18:P18"/>
    <mergeCell ref="A19:I19"/>
    <mergeCell ref="A20:I20"/>
    <mergeCell ref="A21:I21"/>
    <mergeCell ref="A22:I22"/>
    <mergeCell ref="A14:P14"/>
    <mergeCell ref="A15:P15"/>
    <mergeCell ref="A16:P16"/>
    <mergeCell ref="A17:P17"/>
    <mergeCell ref="C11:E11"/>
    <mergeCell ref="F11:G11"/>
    <mergeCell ref="H11:M11"/>
    <mergeCell ref="O11:P11"/>
    <mergeCell ref="C12:E12"/>
    <mergeCell ref="F12:G12"/>
    <mergeCell ref="O8:P8"/>
    <mergeCell ref="A207:B207"/>
    <mergeCell ref="H12:M12"/>
    <mergeCell ref="O12:P12"/>
    <mergeCell ref="A9:J9"/>
    <mergeCell ref="L9:M9"/>
    <mergeCell ref="O9:P9"/>
    <mergeCell ref="A10:J10"/>
    <mergeCell ref="L10:M10"/>
    <mergeCell ref="O10:P10"/>
    <mergeCell ref="A213:B213"/>
    <mergeCell ref="A212:B212"/>
    <mergeCell ref="A248:L248"/>
    <mergeCell ref="A29:P29"/>
    <mergeCell ref="A6:P6"/>
    <mergeCell ref="A7:J7"/>
    <mergeCell ref="L7:M7"/>
    <mergeCell ref="O7:P7"/>
    <mergeCell ref="A8:J8"/>
    <mergeCell ref="L8:M8"/>
  </mergeCells>
  <printOptions/>
  <pageMargins left="0.16" right="0.16" top="0.33" bottom="0.29" header="0.31496062992125984" footer="0.31496062992125984"/>
  <pageSetup horizontalDpi="600" verticalDpi="600" orientation="landscape" paperSize="9" scale="61" r:id="rId1"/>
  <rowBreaks count="4" manualBreakCount="4">
    <brk id="32" max="15" man="1"/>
    <brk id="56" max="15" man="1"/>
    <brk id="211" max="15" man="1"/>
    <brk id="22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2020-12-29T13:11:09Z</dcterms:modified>
  <cp:category/>
  <cp:version/>
  <cp:contentType/>
  <cp:contentStatus/>
</cp:coreProperties>
</file>